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480" yWindow="45" windowWidth="17235" windowHeight="9525" activeTab="1"/>
  </bookViews>
  <sheets>
    <sheet name="эл. эн." sheetId="1" r:id="rId1"/>
    <sheet name="тепло, ГВС, вода, вотвед" sheetId="2" r:id="rId2"/>
    <sheet name="газ " sheetId="3" r:id="rId3"/>
  </sheets>
  <externalReferences>
    <externalReference r:id="rId4"/>
  </externalReferences>
  <definedNames>
    <definedName name="Z_6579B92C_70DC_4A83_8E45_FB58953DA300_.wvu.PrintArea" localSheetId="1" hidden="1">'тепло, ГВС, вода, вотвед'!$A$2:$U$8</definedName>
    <definedName name="Z_6579B92C_70DC_4A83_8E45_FB58953DA300_.wvu.PrintArea" localSheetId="0" hidden="1">'эл. эн.'!$A$1:$G$48</definedName>
    <definedName name="Z_6579B92C_70DC_4A83_8E45_FB58953DA300_.wvu.PrintTitles" localSheetId="1" hidden="1">'тепло, ГВС, вода, вотвед'!$4:$5</definedName>
    <definedName name="Z_6579B92C_70DC_4A83_8E45_FB58953DA300_.wvu.Rows" localSheetId="0" hidden="1">'эл. эн.'!$1:$1,'эл. эн.'!$9:$10,'эл. эн.'!$31:$39</definedName>
    <definedName name="Z_688E5DFF_3132_4C5D_958E_32CAF30D478B_.wvu.PrintArea" localSheetId="1" hidden="1">'тепло, ГВС, вода, вотвед'!$A$2:$U$8</definedName>
    <definedName name="Z_688E5DFF_3132_4C5D_958E_32CAF30D478B_.wvu.PrintArea" localSheetId="0" hidden="1">'эл. эн.'!$A$1:$G$48</definedName>
    <definedName name="Z_688E5DFF_3132_4C5D_958E_32CAF30D478B_.wvu.PrintTitles" localSheetId="1" hidden="1">'тепло, ГВС, вода, вотвед'!$4:$5</definedName>
    <definedName name="Z_688E5DFF_3132_4C5D_958E_32CAF30D478B_.wvu.Rows" localSheetId="0" hidden="1">'эл. эн.'!$1:$1,'эл. эн.'!$9:$10,'эл. эн.'!$31:$39</definedName>
    <definedName name="Z_9C1C4A53_F5C2_4037_A8C9_7C9A111497E1_.wvu.PrintArea" localSheetId="1" hidden="1">'тепло, ГВС, вода, вотвед'!$A$2:$U$8</definedName>
    <definedName name="Z_9C1C4A53_F5C2_4037_A8C9_7C9A111497E1_.wvu.PrintArea" localSheetId="0" hidden="1">'эл. эн.'!$A$1:$G$48</definedName>
    <definedName name="Z_9C1C4A53_F5C2_4037_A8C9_7C9A111497E1_.wvu.PrintTitles" localSheetId="1" hidden="1">'тепло, ГВС, вода, вотвед'!$4:$5</definedName>
    <definedName name="Z_9C1C4A53_F5C2_4037_A8C9_7C9A111497E1_.wvu.Rows" localSheetId="0" hidden="1">'эл. эн.'!$1:$1,'эл. эн.'!$9:$10,'эл. эн.'!$31:$39</definedName>
    <definedName name="_xlnm.Print_Titles" localSheetId="1">'тепло, ГВС, вода, вотвед'!$4:$5</definedName>
    <definedName name="_xlnm.Print_Area" localSheetId="1">'тепло, ГВС, вода, вотвед'!$A$2:$U$9</definedName>
    <definedName name="_xlnm.Print_Area" localSheetId="0">'эл. эн.'!$A$1:$G$48</definedName>
  </definedNames>
  <calcPr calcId="145621"/>
  <customWorkbookViews>
    <customWorkbookView name="Sorokina_OA - Личное представление" guid="{6579B92C-70DC-4A83-8E45-FB58953DA300}" mergeInterval="0" personalView="1" maximized="1" xWindow="-9" yWindow="-9" windowWidth="1938" windowHeight="1050" activeSheetId="2"/>
    <customWorkbookView name="Kruchinkina - Личное представление" guid="{688E5DFF-3132-4C5D-958E-32CAF30D478B}" mergeInterval="0" personalView="1" xWindow="318" yWindow="32" windowWidth="1442" windowHeight="975" activeSheetId="2"/>
    <customWorkbookView name="User - Личное представление" guid="{9C1C4A53-F5C2-4037-A8C9-7C9A111497E1}" mergeInterval="0" personalView="1" maximized="1" windowWidth="1562" windowHeight="603" activeSheetId="1"/>
  </customWorkbookViews>
</workbook>
</file>

<file path=xl/calcChain.xml><?xml version="1.0" encoding="utf-8"?>
<calcChain xmlns="http://schemas.openxmlformats.org/spreadsheetml/2006/main">
  <c r="E48" i="1" l="1"/>
  <c r="E47" i="1"/>
  <c r="E46" i="1"/>
  <c r="E44" i="1"/>
  <c r="E43" i="1"/>
  <c r="E41" i="1"/>
  <c r="E39" i="1"/>
  <c r="E38" i="1"/>
  <c r="E37" i="1"/>
  <c r="F35" i="1"/>
  <c r="E35" i="1"/>
  <c r="F34" i="1"/>
  <c r="E34" i="1"/>
  <c r="F32" i="1"/>
  <c r="E32" i="1"/>
  <c r="G26" i="1"/>
  <c r="G25" i="1"/>
  <c r="F21" i="1"/>
  <c r="F20" i="1"/>
  <c r="F47" i="1" s="1"/>
  <c r="F19" i="1"/>
  <c r="F46" i="1" s="1"/>
  <c r="F17" i="1"/>
  <c r="F44" i="1" s="1"/>
  <c r="F16" i="1"/>
  <c r="F14" i="1"/>
  <c r="F41" i="1" s="1"/>
  <c r="G14" i="1" l="1"/>
  <c r="G44" i="1"/>
  <c r="G47" i="1"/>
  <c r="G46" i="1"/>
  <c r="G35" i="1"/>
  <c r="G41" i="1"/>
  <c r="G17" i="1"/>
  <c r="G19" i="1"/>
  <c r="G20" i="1"/>
  <c r="G32" i="1"/>
  <c r="F43" i="1"/>
  <c r="G43" i="1" s="1"/>
  <c r="F48" i="1"/>
  <c r="G48" i="1" s="1"/>
  <c r="G16" i="1"/>
  <c r="G21" i="1"/>
  <c r="G34" i="1"/>
  <c r="G28" i="1" l="1"/>
  <c r="F37" i="1"/>
  <c r="G37" i="1" s="1"/>
  <c r="F38" i="1"/>
  <c r="G38" i="1" s="1"/>
  <c r="G29" i="1"/>
  <c r="G30" i="1" l="1"/>
  <c r="F39" i="1"/>
  <c r="G39" i="1" s="1"/>
  <c r="P8" i="2" l="1"/>
  <c r="K8" i="2"/>
  <c r="F8" i="2"/>
  <c r="E7" i="3" l="1"/>
  <c r="E8" i="3"/>
  <c r="E9" i="3"/>
  <c r="E10" i="3"/>
  <c r="E6" i="3"/>
</calcChain>
</file>

<file path=xl/sharedStrings.xml><?xml version="1.0" encoding="utf-8"?>
<sst xmlns="http://schemas.openxmlformats.org/spreadsheetml/2006/main" count="140" uniqueCount="69">
  <si>
    <t>Наименование</t>
  </si>
  <si>
    <t>% роста</t>
  </si>
  <si>
    <t>Кадошкинский муниципальный район</t>
  </si>
  <si>
    <t>Водоснабжение (руб./м3)</t>
  </si>
  <si>
    <t>Водоотведение (руб./м3)</t>
  </si>
  <si>
    <t>Тепловая энергия (руб. /Гкал)</t>
  </si>
  <si>
    <t>МП «Кадошкиноэлектротеплосеть»*</t>
  </si>
  <si>
    <t>1.2  Природный газ, используемый  для отопления жилых помещений</t>
  </si>
  <si>
    <t>2.  Природный газ для потребителей, оснащенных приборами учета расхода газа</t>
  </si>
  <si>
    <t>1.1 Природный газ, используемый:                                                                                 для приготовления пищи и нагрева воды с использованием газовой плитиы;                     для нагрева воды с использованием газового водонагревателя при отсутствии центраного горячего водоснабжения;                                                                      для приготовления пищи и нагрева воды с испорльзованием газовой плиты и нагрева воды с использованием газового водонагревателя при отсутствии центрального горячего водоснабжения</t>
  </si>
  <si>
    <t>Ед. изм.</t>
  </si>
  <si>
    <t>Направления использования газа населением</t>
  </si>
  <si>
    <t>руб./1000 куб. метров</t>
  </si>
  <si>
    <t xml:space="preserve">1.3  Природный газ, используемый  для отопления нежилых помещений (индивидуальных бань, гаражей, теплиц, оранжерей) </t>
  </si>
  <si>
    <t>1.4  Природный газ, используемый  для подогрева корма для скота</t>
  </si>
  <si>
    <t>руб./1 куб. метр</t>
  </si>
  <si>
    <t>с 01.01. по 30.06.</t>
  </si>
  <si>
    <t>с 01.07. по 31.12.</t>
  </si>
  <si>
    <t>Горячая вода (руб./м3)</t>
  </si>
  <si>
    <t>ЭОТ</t>
  </si>
  <si>
    <t>население</t>
  </si>
  <si>
    <t>%           роста для населения</t>
  </si>
  <si>
    <t>с 1 июля 2015  г. по 30 июня 2016 г.</t>
  </si>
  <si>
    <t>с 1 июля 2016  г. по 30 июня 2017 г.</t>
  </si>
  <si>
    <t xml:space="preserve">                        Информация об утвержденных  розничных ценах на газ  для населения  на 2016-2017 годы</t>
  </si>
  <si>
    <t>2016 -2017 год</t>
  </si>
  <si>
    <t>Информация об утвержденных  тарифах на коммунальные услуги на 2017 год</t>
  </si>
  <si>
    <t>Приложение  № 1</t>
  </si>
  <si>
    <t xml:space="preserve">Цены (тарифы) на электрическую энергию для населения и приравненным к нему категориям потребителей на 2017 г. </t>
  </si>
  <si>
    <t>№ п/п</t>
  </si>
  <si>
    <t>Показатель (группы потребителей с разбивкой по ставкам и дифференциацией по зонам суток</t>
  </si>
  <si>
    <t>Единица измерения</t>
  </si>
  <si>
    <t>% роста к 1пол.2017</t>
  </si>
  <si>
    <r>
      <t>Население (тарифы указываются с учетом НДС)</t>
    </r>
    <r>
      <rPr>
        <vertAlign val="superscript"/>
        <sz val="11"/>
        <color theme="1"/>
        <rFont val="Times New Roman"/>
        <family val="1"/>
        <charset val="204"/>
      </rPr>
      <t xml:space="preserve"> </t>
    </r>
  </si>
  <si>
    <t>1.1.</t>
  </si>
  <si>
    <t>Население, проживающее в городских населенных пунктах</t>
  </si>
  <si>
    <t>1.1.1</t>
  </si>
  <si>
    <t>Одноставочный тариф</t>
  </si>
  <si>
    <t>руб./кВт·ч</t>
  </si>
  <si>
    <t>1.1.2</t>
  </si>
  <si>
    <t>Дневная зона</t>
  </si>
  <si>
    <t>Ночная зона</t>
  </si>
  <si>
    <t>1.1.3</t>
  </si>
  <si>
    <t>Тариф, дифференцированный по трем зонам суток*(1)</t>
  </si>
  <si>
    <t>Пиковая зона</t>
  </si>
  <si>
    <t>Полупиковая зона</t>
  </si>
  <si>
    <t>1.2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</si>
  <si>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установками, а также население, проживающее в сельских населенных пунктах</t>
  </si>
  <si>
    <t>1.2.1</t>
  </si>
  <si>
    <t>1.2.2</t>
  </si>
  <si>
    <t>Тариф, дифференцированный по двум зонам суток*(1)</t>
  </si>
  <si>
    <t xml:space="preserve">Дневная зона </t>
  </si>
  <si>
    <t>1.2.3</t>
  </si>
  <si>
    <t>1.3</t>
  </si>
  <si>
    <t>Население, проживающее в сельских населенных пунктах*(2)</t>
  </si>
  <si>
    <t>1.3.1</t>
  </si>
  <si>
    <t>1.3.2</t>
  </si>
  <si>
    <t>1.3.3</t>
  </si>
  <si>
    <t>2</t>
  </si>
  <si>
    <t xml:space="preserve">Потребители, приравненные к населению (тарифы указываются с учетом НДС) </t>
  </si>
  <si>
    <t>2.1</t>
  </si>
  <si>
    <t>2.2</t>
  </si>
  <si>
    <t>2.3</t>
  </si>
  <si>
    <t>Тариф, дифференцированный по двум зонам суток</t>
  </si>
  <si>
    <t>Тариф, дифференцированный по трем зонам суток</t>
  </si>
  <si>
    <t>Организации отмеченные знаком (*) применяют упрощенную систему налогообложения</t>
  </si>
  <si>
    <t xml:space="preserve">с 1 января по 30 июня </t>
  </si>
  <si>
    <t xml:space="preserve">с 1 июля по 31 декабря </t>
  </si>
  <si>
    <t>2017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</si>
</sst>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 Cyr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3"/>
      <name val="Arial Cyr"/>
      <charset val="204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7" fillId="0" borderId="0"/>
    <xf numFmtId="0" fontId="12" fillId="0" borderId="0"/>
    <xf numFmtId="0" fontId="1" fillId="0" borderId="0"/>
  </cellStyleXfs>
  <cellXfs count="83">
    <xf numFmtId="0" fontId="0" fillId="0" borderId="0" xfId="0"/>
    <xf numFmtId="0" fontId="6" fillId="0" borderId="0" xfId="0" applyFont="1"/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/>
    <xf numFmtId="0" fontId="5" fillId="0" borderId="4" xfId="0" applyFont="1" applyBorder="1" applyAlignment="1"/>
    <xf numFmtId="0" fontId="4" fillId="0" borderId="0" xfId="0" applyFont="1" applyFill="1" applyBorder="1" applyAlignment="1">
      <alignment vertical="center" wrapText="1"/>
    </xf>
    <xf numFmtId="0" fontId="0" fillId="0" borderId="0" xfId="0" applyBorder="1"/>
    <xf numFmtId="2" fontId="5" fillId="0" borderId="0" xfId="0" applyNumberFormat="1" applyFont="1" applyBorder="1"/>
    <xf numFmtId="0" fontId="9" fillId="0" borderId="0" xfId="0" applyFont="1"/>
    <xf numFmtId="14" fontId="10" fillId="0" borderId="1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distributed"/>
    </xf>
    <xf numFmtId="0" fontId="10" fillId="0" borderId="1" xfId="1" applyFont="1" applyFill="1" applyBorder="1" applyAlignment="1">
      <alignment vertical="center" wrapText="1"/>
    </xf>
    <xf numFmtId="0" fontId="9" fillId="0" borderId="1" xfId="0" applyFont="1" applyBorder="1" applyAlignment="1">
      <alignment horizontal="distributed" vertical="center"/>
    </xf>
    <xf numFmtId="0" fontId="10" fillId="0" borderId="7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distributed" vertical="center"/>
    </xf>
    <xf numFmtId="0" fontId="10" fillId="0" borderId="1" xfId="0" applyFont="1" applyBorder="1" applyAlignment="1">
      <alignment horizontal="distributed" vertical="center"/>
    </xf>
    <xf numFmtId="0" fontId="10" fillId="0" borderId="1" xfId="0" applyFont="1" applyBorder="1" applyAlignment="1">
      <alignment horizontal="left" vertical="distributed"/>
    </xf>
    <xf numFmtId="0" fontId="1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2" fillId="0" borderId="0" xfId="2" applyAlignment="1">
      <alignment horizontal="center"/>
    </xf>
    <xf numFmtId="0" fontId="12" fillId="0" borderId="0" xfId="2"/>
    <xf numFmtId="0" fontId="14" fillId="0" borderId="0" xfId="2" applyFont="1" applyAlignment="1">
      <alignment wrapText="1"/>
    </xf>
    <xf numFmtId="0" fontId="15" fillId="0" borderId="0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12" fillId="0" borderId="0" xfId="2" applyBorder="1"/>
    <xf numFmtId="0" fontId="4" fillId="0" borderId="1" xfId="2" applyFont="1" applyFill="1" applyBorder="1" applyAlignment="1">
      <alignment horizontal="center" vertical="center" wrapText="1"/>
    </xf>
    <xf numFmtId="0" fontId="12" fillId="0" borderId="0" xfId="2" applyFill="1" applyBorder="1" applyAlignment="1">
      <alignment horizontal="center"/>
    </xf>
    <xf numFmtId="0" fontId="12" fillId="0" borderId="0" xfId="2" applyFill="1" applyBorder="1"/>
    <xf numFmtId="0" fontId="12" fillId="0" borderId="0" xfId="2" applyFill="1" applyBorder="1" applyAlignment="1"/>
    <xf numFmtId="49" fontId="12" fillId="0" borderId="1" xfId="2" applyNumberFormat="1" applyFill="1" applyBorder="1" applyAlignment="1">
      <alignment horizontal="center"/>
    </xf>
    <xf numFmtId="2" fontId="4" fillId="0" borderId="1" xfId="2" applyNumberFormat="1" applyFont="1" applyFill="1" applyBorder="1" applyAlignment="1">
      <alignment vertical="center" wrapText="1"/>
    </xf>
    <xf numFmtId="2" fontId="4" fillId="0" borderId="1" xfId="2" applyNumberFormat="1" applyFont="1" applyFill="1" applyBorder="1" applyAlignment="1">
      <alignment horizontal="center" vertical="center" wrapText="1"/>
    </xf>
    <xf numFmtId="2" fontId="2" fillId="0" borderId="0" xfId="2" applyNumberFormat="1" applyFont="1" applyFill="1" applyBorder="1" applyAlignment="1">
      <alignment horizontal="center"/>
    </xf>
    <xf numFmtId="0" fontId="4" fillId="0" borderId="1" xfId="2" applyFont="1" applyFill="1" applyBorder="1" applyAlignment="1">
      <alignment vertical="center" wrapText="1"/>
    </xf>
    <xf numFmtId="165" fontId="2" fillId="0" borderId="0" xfId="2" applyNumberFormat="1" applyFont="1" applyFill="1" applyBorder="1" applyAlignment="1">
      <alignment horizontal="center"/>
    </xf>
    <xf numFmtId="49" fontId="1" fillId="0" borderId="1" xfId="3" applyNumberFormat="1" applyFill="1" applyBorder="1" applyAlignment="1">
      <alignment horizontal="center"/>
    </xf>
    <xf numFmtId="0" fontId="4" fillId="0" borderId="1" xfId="3" applyFont="1" applyFill="1" applyBorder="1" applyAlignment="1">
      <alignment vertical="center" wrapText="1"/>
    </xf>
    <xf numFmtId="2" fontId="4" fillId="0" borderId="1" xfId="3" applyNumberFormat="1" applyFont="1" applyFill="1" applyBorder="1" applyAlignment="1">
      <alignment horizontal="center" vertical="center" wrapText="1"/>
    </xf>
    <xf numFmtId="49" fontId="1" fillId="0" borderId="0" xfId="3" applyNumberFormat="1" applyFill="1" applyBorder="1" applyAlignment="1">
      <alignment horizontal="center"/>
    </xf>
    <xf numFmtId="0" fontId="4" fillId="0" borderId="0" xfId="3" applyFont="1" applyFill="1" applyBorder="1" applyAlignment="1">
      <alignment vertical="center" wrapText="1"/>
    </xf>
    <xf numFmtId="0" fontId="4" fillId="0" borderId="0" xfId="3" applyFont="1" applyFill="1" applyBorder="1" applyAlignment="1">
      <alignment horizontal="center" vertical="center" wrapText="1"/>
    </xf>
    <xf numFmtId="0" fontId="12" fillId="0" borderId="0" xfId="2" applyFill="1" applyAlignment="1">
      <alignment horizontal="center"/>
    </xf>
    <xf numFmtId="0" fontId="12" fillId="0" borderId="0" xfId="2" applyFill="1"/>
    <xf numFmtId="0" fontId="4" fillId="0" borderId="0" xfId="2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4" fillId="0" borderId="1" xfId="2" applyFont="1" applyBorder="1" applyAlignment="1">
      <alignment horizontal="center" vertical="center" wrapText="1"/>
    </xf>
    <xf numFmtId="0" fontId="3" fillId="0" borderId="5" xfId="0" applyFont="1" applyBorder="1" applyAlignment="1">
      <alignment horizontal="distributed" vertical="center"/>
    </xf>
    <xf numFmtId="0" fontId="3" fillId="0" borderId="5" xfId="0" applyFont="1" applyBorder="1" applyAlignment="1">
      <alignment horizontal="center" vertical="distributed"/>
    </xf>
    <xf numFmtId="0" fontId="4" fillId="0" borderId="1" xfId="3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2" fontId="4" fillId="0" borderId="1" xfId="2" applyNumberFormat="1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12" fillId="0" borderId="0" xfId="2" applyFill="1" applyBorder="1" applyAlignment="1"/>
    <xf numFmtId="0" fontId="4" fillId="0" borderId="2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19" fillId="0" borderId="0" xfId="2" applyFont="1" applyAlignment="1">
      <alignment horizontal="center" wrapText="1"/>
    </xf>
    <xf numFmtId="0" fontId="3" fillId="0" borderId="2" xfId="0" applyFont="1" applyBorder="1" applyAlignment="1">
      <alignment horizontal="center" vertical="distributed"/>
    </xf>
    <xf numFmtId="0" fontId="3" fillId="0" borderId="3" xfId="0" applyFont="1" applyBorder="1" applyAlignment="1">
      <alignment horizontal="center" vertical="distributed"/>
    </xf>
    <xf numFmtId="0" fontId="3" fillId="0" borderId="5" xfId="0" applyFont="1" applyBorder="1" applyAlignment="1">
      <alignment horizontal="distributed" vertical="center"/>
    </xf>
    <xf numFmtId="0" fontId="3" fillId="0" borderId="6" xfId="0" applyFont="1" applyBorder="1" applyAlignment="1">
      <alignment horizontal="distributed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left" vertical="distributed"/>
    </xf>
    <xf numFmtId="0" fontId="3" fillId="0" borderId="3" xfId="0" applyFont="1" applyBorder="1" applyAlignment="1">
      <alignment horizontal="left" vertical="distributed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0" borderId="0" xfId="0" applyFont="1" applyAlignment="1">
      <alignment horizontal="left" vertical="distributed"/>
    </xf>
    <xf numFmtId="0" fontId="10" fillId="0" borderId="0" xfId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3" xfId="3"/>
    <cellStyle name="Обычный_Вариант  на 2010-2013 г. 20.05.10 г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6;&#1072;&#1073;&#1086;&#1095;&#1080;&#1077;%20&#1076;&#1086;&#1082;&#1091;&#1084;&#1077;&#1085;&#1090;&#1099;\2017\&#1058;&#1072;&#1088;&#1080;&#1092;&#1099;%20&#1085;&#1072;%202017\&#1053;&#1072;&#1089;&#1077;&#1083;&#1077;&#1085;&#1080;&#1077;\&#1056;&#1072;&#1089;&#1095;&#1077;&#1090;%20&#1087;&#1086;%20&#1084;&#1077;&#1090;&#1086;&#1076;&#1080;&#1082;&#1077;%20338,24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очной 3 зонный"/>
      <sheetName val="полупик 3 зонный"/>
      <sheetName val="пик 3 зонный"/>
      <sheetName val="ночной 2 зонный"/>
      <sheetName val="дневной 2 зонный"/>
      <sheetName val=" в приказ"/>
      <sheetName val="на согласование"/>
      <sheetName val="на согласование 20.12.2016"/>
      <sheetName val="Лист2"/>
      <sheetName val="Лист3"/>
    </sheetNames>
    <sheetDataSet>
      <sheetData sheetId="0">
        <row r="5">
          <cell r="D5">
            <v>3.38</v>
          </cell>
        </row>
        <row r="8">
          <cell r="D8">
            <v>1.83</v>
          </cell>
        </row>
      </sheetData>
      <sheetData sheetId="1">
        <row r="7">
          <cell r="D7">
            <v>3.38</v>
          </cell>
        </row>
      </sheetData>
      <sheetData sheetId="2">
        <row r="6">
          <cell r="D6">
            <v>4.0599999999999996</v>
          </cell>
        </row>
      </sheetData>
      <sheetData sheetId="3">
        <row r="7">
          <cell r="D7">
            <v>1.76</v>
          </cell>
        </row>
      </sheetData>
      <sheetData sheetId="4">
        <row r="6">
          <cell r="D6">
            <v>3.66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51"/>
  <sheetViews>
    <sheetView topLeftCell="A2" zoomScale="75" zoomScaleNormal="75" workbookViewId="0">
      <selection activeCell="I17" sqref="I17"/>
    </sheetView>
  </sheetViews>
  <sheetFormatPr defaultColWidth="9.140625" defaultRowHeight="15" x14ac:dyDescent="0.25"/>
  <cols>
    <col min="1" max="1" width="9.140625" style="20"/>
    <col min="2" max="2" width="8" style="19" customWidth="1"/>
    <col min="3" max="3" width="20.140625" style="20" customWidth="1"/>
    <col min="4" max="4" width="12.140625" style="20" customWidth="1"/>
    <col min="5" max="6" width="13.42578125" style="20" customWidth="1"/>
    <col min="7" max="7" width="14.42578125" style="20" customWidth="1"/>
    <col min="8" max="9" width="10.42578125" style="20" customWidth="1"/>
    <col min="10" max="10" width="9.140625" style="20"/>
    <col min="11" max="11" width="11" style="20" customWidth="1"/>
    <col min="12" max="12" width="10.5703125" style="20" customWidth="1"/>
    <col min="13" max="16384" width="9.140625" style="20"/>
  </cols>
  <sheetData>
    <row r="1" spans="2:12" ht="16.5" hidden="1" customHeight="1" x14ac:dyDescent="0.25">
      <c r="E1" s="62" t="s">
        <v>27</v>
      </c>
      <c r="F1" s="62"/>
      <c r="G1" s="62"/>
    </row>
    <row r="2" spans="2:12" ht="30" customHeight="1" x14ac:dyDescent="0.25">
      <c r="E2" s="62"/>
      <c r="F2" s="62"/>
      <c r="G2" s="62"/>
    </row>
    <row r="3" spans="2:12" ht="16.5" x14ac:dyDescent="0.25">
      <c r="E3" s="62"/>
      <c r="F3" s="62"/>
      <c r="G3" s="62"/>
    </row>
    <row r="4" spans="2:12" ht="16.5" x14ac:dyDescent="0.25">
      <c r="E4" s="62"/>
      <c r="F4" s="62"/>
      <c r="G4" s="62"/>
    </row>
    <row r="5" spans="2:12" ht="18" customHeight="1" x14ac:dyDescent="0.25">
      <c r="E5" s="62"/>
      <c r="F5" s="62"/>
      <c r="G5" s="62"/>
    </row>
    <row r="6" spans="2:12" ht="17.25" customHeight="1" x14ac:dyDescent="0.25"/>
    <row r="7" spans="2:12" ht="57" customHeight="1" x14ac:dyDescent="0.3">
      <c r="B7" s="63" t="s">
        <v>28</v>
      </c>
      <c r="C7" s="63"/>
      <c r="D7" s="63"/>
      <c r="E7" s="63"/>
      <c r="F7" s="63"/>
      <c r="G7" s="63"/>
      <c r="H7" s="21"/>
    </row>
    <row r="8" spans="2:12" ht="37.5" customHeight="1" x14ac:dyDescent="0.25">
      <c r="B8" s="60" t="s">
        <v>29</v>
      </c>
      <c r="C8" s="61" t="s">
        <v>30</v>
      </c>
      <c r="D8" s="60" t="s">
        <v>31</v>
      </c>
      <c r="E8" s="58" t="s">
        <v>68</v>
      </c>
      <c r="F8" s="59"/>
      <c r="G8" s="54" t="s">
        <v>32</v>
      </c>
      <c r="H8" s="56"/>
      <c r="I8" s="56"/>
      <c r="J8" s="22"/>
      <c r="K8" s="56"/>
      <c r="L8" s="56"/>
    </row>
    <row r="9" spans="2:12" ht="11.25" hidden="1" customHeight="1" x14ac:dyDescent="0.25">
      <c r="B9" s="60"/>
      <c r="C9" s="61"/>
      <c r="D9" s="60"/>
      <c r="E9" s="23"/>
      <c r="F9" s="23"/>
      <c r="G9" s="54"/>
      <c r="H9" s="56"/>
      <c r="I9" s="56"/>
      <c r="J9" s="24"/>
      <c r="K9" s="56"/>
      <c r="L9" s="56"/>
    </row>
    <row r="10" spans="2:12" ht="30" hidden="1" customHeight="1" x14ac:dyDescent="0.25">
      <c r="B10" s="60"/>
      <c r="C10" s="61"/>
      <c r="D10" s="60"/>
      <c r="E10" s="23"/>
      <c r="F10" s="23"/>
      <c r="G10" s="54"/>
      <c r="H10" s="24"/>
      <c r="I10" s="24"/>
      <c r="J10" s="24"/>
      <c r="K10" s="24"/>
      <c r="L10" s="24"/>
    </row>
    <row r="11" spans="2:12" ht="30" x14ac:dyDescent="0.25">
      <c r="B11" s="60"/>
      <c r="C11" s="61"/>
      <c r="D11" s="60"/>
      <c r="E11" s="50" t="s">
        <v>66</v>
      </c>
      <c r="F11" s="50" t="s">
        <v>67</v>
      </c>
      <c r="G11" s="54"/>
      <c r="H11" s="26"/>
      <c r="I11" s="26"/>
      <c r="J11" s="27"/>
      <c r="K11" s="26"/>
      <c r="L11" s="26"/>
    </row>
    <row r="12" spans="2:12" ht="19.5" customHeight="1" x14ac:dyDescent="0.25">
      <c r="B12" s="25">
        <v>1</v>
      </c>
      <c r="C12" s="54" t="s">
        <v>33</v>
      </c>
      <c r="D12" s="54"/>
      <c r="E12" s="54"/>
      <c r="F12" s="54"/>
      <c r="G12" s="54"/>
      <c r="H12" s="57"/>
      <c r="I12" s="57"/>
      <c r="J12" s="57"/>
      <c r="K12" s="57"/>
      <c r="L12" s="57"/>
    </row>
    <row r="13" spans="2:12" ht="19.5" customHeight="1" x14ac:dyDescent="0.25">
      <c r="B13" s="29" t="s">
        <v>34</v>
      </c>
      <c r="C13" s="54" t="s">
        <v>35</v>
      </c>
      <c r="D13" s="54"/>
      <c r="E13" s="54"/>
      <c r="F13" s="54"/>
      <c r="G13" s="54"/>
      <c r="H13" s="28"/>
      <c r="I13" s="28"/>
      <c r="J13" s="28"/>
      <c r="K13" s="28"/>
      <c r="L13" s="28"/>
    </row>
    <row r="14" spans="2:12" ht="25.5" customHeight="1" x14ac:dyDescent="0.25">
      <c r="B14" s="29" t="s">
        <v>36</v>
      </c>
      <c r="C14" s="30" t="s">
        <v>37</v>
      </c>
      <c r="D14" s="30" t="s">
        <v>38</v>
      </c>
      <c r="E14" s="31">
        <v>3.25</v>
      </c>
      <c r="F14" s="31">
        <f>'[1]ночной 3 зонный'!D5</f>
        <v>3.38</v>
      </c>
      <c r="G14" s="31">
        <f>F14/E14*100</f>
        <v>104</v>
      </c>
      <c r="H14" s="32"/>
      <c r="I14" s="32"/>
      <c r="J14" s="27"/>
      <c r="K14" s="32"/>
      <c r="L14" s="32"/>
    </row>
    <row r="15" spans="2:12" ht="19.5" customHeight="1" x14ac:dyDescent="0.25">
      <c r="B15" s="29" t="s">
        <v>39</v>
      </c>
      <c r="C15" s="55" t="s">
        <v>63</v>
      </c>
      <c r="D15" s="55"/>
      <c r="E15" s="55"/>
      <c r="F15" s="55"/>
      <c r="G15" s="55"/>
      <c r="H15" s="27"/>
      <c r="I15" s="27"/>
      <c r="J15" s="27"/>
      <c r="K15" s="27"/>
      <c r="L15" s="27"/>
    </row>
    <row r="16" spans="2:12" ht="24.75" customHeight="1" x14ac:dyDescent="0.25">
      <c r="B16" s="29"/>
      <c r="C16" s="30" t="s">
        <v>40</v>
      </c>
      <c r="D16" s="30" t="s">
        <v>38</v>
      </c>
      <c r="E16" s="31">
        <v>3.52</v>
      </c>
      <c r="F16" s="31">
        <f>'[1]дневной 2 зонный'!D6</f>
        <v>3.66</v>
      </c>
      <c r="G16" s="31">
        <f t="shared" ref="G16:G17" si="0">F16/E16*100</f>
        <v>103.97727272727273</v>
      </c>
      <c r="H16" s="32"/>
      <c r="I16" s="32"/>
      <c r="J16" s="27"/>
      <c r="K16" s="32"/>
      <c r="L16" s="32"/>
    </row>
    <row r="17" spans="2:12" ht="21.75" customHeight="1" x14ac:dyDescent="0.25">
      <c r="B17" s="29"/>
      <c r="C17" s="30" t="s">
        <v>41</v>
      </c>
      <c r="D17" s="30" t="s">
        <v>38</v>
      </c>
      <c r="E17" s="31">
        <v>1.69</v>
      </c>
      <c r="F17" s="31">
        <f>'[1]ночной 2 зонный'!D7</f>
        <v>1.76</v>
      </c>
      <c r="G17" s="31">
        <f t="shared" si="0"/>
        <v>104.14201183431953</v>
      </c>
      <c r="H17" s="32"/>
      <c r="I17" s="32"/>
      <c r="J17" s="27"/>
      <c r="K17" s="32"/>
      <c r="L17" s="32"/>
    </row>
    <row r="18" spans="2:12" ht="17.25" customHeight="1" x14ac:dyDescent="0.25">
      <c r="B18" s="29" t="s">
        <v>42</v>
      </c>
      <c r="C18" s="55" t="s">
        <v>64</v>
      </c>
      <c r="D18" s="55"/>
      <c r="E18" s="55"/>
      <c r="F18" s="55"/>
      <c r="G18" s="55"/>
      <c r="H18" s="27"/>
      <c r="I18" s="27"/>
      <c r="J18" s="27"/>
      <c r="K18" s="27"/>
      <c r="L18" s="27"/>
    </row>
    <row r="19" spans="2:12" ht="23.25" customHeight="1" x14ac:dyDescent="0.25">
      <c r="B19" s="29"/>
      <c r="C19" s="30" t="s">
        <v>44</v>
      </c>
      <c r="D19" s="30" t="s">
        <v>38</v>
      </c>
      <c r="E19" s="31">
        <v>3.9</v>
      </c>
      <c r="F19" s="31">
        <f>'[1]пик 3 зонный'!D6</f>
        <v>4.0599999999999996</v>
      </c>
      <c r="G19" s="31">
        <f t="shared" ref="G19:G21" si="1">F19/E19*100</f>
        <v>104.10256410256409</v>
      </c>
      <c r="H19" s="32"/>
      <c r="I19" s="32"/>
      <c r="J19" s="27"/>
      <c r="K19" s="32"/>
      <c r="L19" s="32"/>
    </row>
    <row r="20" spans="2:12" ht="33" customHeight="1" x14ac:dyDescent="0.25">
      <c r="B20" s="29"/>
      <c r="C20" s="30" t="s">
        <v>45</v>
      </c>
      <c r="D20" s="30" t="s">
        <v>38</v>
      </c>
      <c r="E20" s="31">
        <v>3.25</v>
      </c>
      <c r="F20" s="31">
        <f>'[1]полупик 3 зонный'!D7</f>
        <v>3.38</v>
      </c>
      <c r="G20" s="31">
        <f t="shared" si="1"/>
        <v>104</v>
      </c>
      <c r="H20" s="32"/>
      <c r="I20" s="32"/>
      <c r="J20" s="27"/>
      <c r="K20" s="32"/>
      <c r="L20" s="32"/>
    </row>
    <row r="21" spans="2:12" ht="25.5" customHeight="1" x14ac:dyDescent="0.25">
      <c r="B21" s="29"/>
      <c r="C21" s="30" t="s">
        <v>41</v>
      </c>
      <c r="D21" s="30" t="s">
        <v>38</v>
      </c>
      <c r="E21" s="31">
        <v>1.76</v>
      </c>
      <c r="F21" s="31">
        <f>'[1]ночной 3 зонный'!D8</f>
        <v>1.83</v>
      </c>
      <c r="G21" s="31">
        <f t="shared" si="1"/>
        <v>103.97727272727273</v>
      </c>
      <c r="H21" s="32"/>
      <c r="I21" s="32"/>
      <c r="J21" s="27"/>
      <c r="K21" s="32"/>
      <c r="L21" s="32"/>
    </row>
    <row r="22" spans="2:12" ht="66.75" customHeight="1" x14ac:dyDescent="0.25">
      <c r="B22" s="29" t="s">
        <v>46</v>
      </c>
      <c r="C22" s="54" t="s">
        <v>47</v>
      </c>
      <c r="D22" s="54"/>
      <c r="E22" s="54"/>
      <c r="F22" s="54"/>
      <c r="G22" s="54"/>
      <c r="H22" s="27"/>
      <c r="I22" s="27"/>
      <c r="J22" s="27"/>
      <c r="K22" s="27"/>
      <c r="L22" s="27"/>
    </row>
    <row r="23" spans="2:12" ht="32.25" customHeight="1" x14ac:dyDescent="0.25">
      <c r="B23" s="29" t="s">
        <v>48</v>
      </c>
      <c r="C23" s="33" t="s">
        <v>37</v>
      </c>
      <c r="D23" s="33" t="s">
        <v>38</v>
      </c>
      <c r="E23" s="31">
        <v>2.33</v>
      </c>
      <c r="F23" s="31">
        <v>2.4500000000000002</v>
      </c>
      <c r="G23" s="31">
        <v>105.15</v>
      </c>
      <c r="H23" s="34"/>
      <c r="I23" s="32"/>
      <c r="J23" s="27"/>
      <c r="K23" s="32"/>
      <c r="L23" s="32"/>
    </row>
    <row r="24" spans="2:12" ht="17.25" customHeight="1" x14ac:dyDescent="0.25">
      <c r="B24" s="29" t="s">
        <v>49</v>
      </c>
      <c r="C24" s="54" t="s">
        <v>63</v>
      </c>
      <c r="D24" s="54"/>
      <c r="E24" s="54"/>
      <c r="F24" s="54"/>
      <c r="G24" s="54"/>
      <c r="H24" s="27"/>
      <c r="I24" s="27"/>
      <c r="J24" s="27"/>
      <c r="K24" s="27"/>
      <c r="L24" s="27"/>
    </row>
    <row r="25" spans="2:12" ht="20.25" customHeight="1" x14ac:dyDescent="0.25">
      <c r="B25" s="29"/>
      <c r="C25" s="33" t="s">
        <v>51</v>
      </c>
      <c r="D25" s="33" t="s">
        <v>38</v>
      </c>
      <c r="E25" s="31">
        <v>2.4700000000000002</v>
      </c>
      <c r="F25" s="31">
        <v>2.5999220000000003</v>
      </c>
      <c r="G25" s="31">
        <f>F25/E25*100</f>
        <v>105.25999999999999</v>
      </c>
      <c r="H25" s="32"/>
      <c r="I25" s="32"/>
      <c r="J25" s="27"/>
      <c r="K25" s="32"/>
      <c r="L25" s="32"/>
    </row>
    <row r="26" spans="2:12" ht="19.5" customHeight="1" x14ac:dyDescent="0.25">
      <c r="B26" s="29"/>
      <c r="C26" s="33" t="s">
        <v>41</v>
      </c>
      <c r="D26" s="33" t="s">
        <v>38</v>
      </c>
      <c r="E26" s="31">
        <v>1.18</v>
      </c>
      <c r="F26" s="31">
        <v>1.24</v>
      </c>
      <c r="G26" s="31">
        <f t="shared" ref="G26" si="2">F26/E26*100</f>
        <v>105.08474576271188</v>
      </c>
      <c r="H26" s="32"/>
      <c r="I26" s="32"/>
      <c r="J26" s="27"/>
      <c r="K26" s="32"/>
      <c r="L26" s="32"/>
    </row>
    <row r="27" spans="2:12" ht="24" customHeight="1" x14ac:dyDescent="0.25">
      <c r="B27" s="29" t="s">
        <v>52</v>
      </c>
      <c r="C27" s="54" t="s">
        <v>64</v>
      </c>
      <c r="D27" s="54"/>
      <c r="E27" s="54"/>
      <c r="F27" s="54"/>
      <c r="G27" s="54"/>
      <c r="H27" s="27"/>
      <c r="I27" s="27"/>
      <c r="J27" s="27"/>
      <c r="K27" s="27"/>
      <c r="L27" s="27"/>
    </row>
    <row r="28" spans="2:12" ht="23.25" customHeight="1" x14ac:dyDescent="0.25">
      <c r="B28" s="29"/>
      <c r="C28" s="33" t="s">
        <v>44</v>
      </c>
      <c r="D28" s="33" t="s">
        <v>38</v>
      </c>
      <c r="E28" s="31">
        <v>2.7959999999999998</v>
      </c>
      <c r="F28" s="31">
        <v>2.94</v>
      </c>
      <c r="G28" s="31">
        <f t="shared" ref="G28:G30" si="3">F28/E28*100</f>
        <v>105.15021459227469</v>
      </c>
      <c r="H28" s="32"/>
      <c r="I28" s="32"/>
      <c r="J28" s="27"/>
      <c r="K28" s="32"/>
      <c r="L28" s="32"/>
    </row>
    <row r="29" spans="2:12" ht="25.5" customHeight="1" x14ac:dyDescent="0.25">
      <c r="B29" s="29"/>
      <c r="C29" s="33" t="s">
        <v>45</v>
      </c>
      <c r="D29" s="33" t="s">
        <v>38</v>
      </c>
      <c r="E29" s="31">
        <v>2.33</v>
      </c>
      <c r="F29" s="31">
        <v>2.4500000000000002</v>
      </c>
      <c r="G29" s="31">
        <f t="shared" si="3"/>
        <v>105.15021459227469</v>
      </c>
      <c r="H29" s="32"/>
      <c r="I29" s="32"/>
      <c r="J29" s="27"/>
      <c r="K29" s="32"/>
      <c r="L29" s="32"/>
    </row>
    <row r="30" spans="2:12" ht="21" customHeight="1" x14ac:dyDescent="0.25">
      <c r="B30" s="29"/>
      <c r="C30" s="33" t="s">
        <v>41</v>
      </c>
      <c r="D30" s="33" t="s">
        <v>38</v>
      </c>
      <c r="E30" s="31">
        <v>1.2332100000000001</v>
      </c>
      <c r="F30" s="31">
        <v>1.33</v>
      </c>
      <c r="G30" s="31">
        <f t="shared" si="3"/>
        <v>107.84862270010784</v>
      </c>
      <c r="H30" s="32"/>
      <c r="I30" s="32"/>
      <c r="J30" s="27"/>
      <c r="K30" s="32"/>
      <c r="L30" s="32"/>
    </row>
    <row r="31" spans="2:12" ht="27" hidden="1" customHeight="1" x14ac:dyDescent="0.25">
      <c r="B31" s="29" t="s">
        <v>53</v>
      </c>
      <c r="C31" s="54" t="s">
        <v>54</v>
      </c>
      <c r="D31" s="54"/>
      <c r="E31" s="54"/>
      <c r="F31" s="54"/>
      <c r="G31" s="54"/>
      <c r="H31" s="27"/>
      <c r="I31" s="27"/>
      <c r="J31" s="27"/>
      <c r="K31" s="27"/>
      <c r="L31" s="27"/>
    </row>
    <row r="32" spans="2:12" ht="28.5" hidden="1" customHeight="1" x14ac:dyDescent="0.25">
      <c r="B32" s="29" t="s">
        <v>55</v>
      </c>
      <c r="C32" s="33" t="s">
        <v>37</v>
      </c>
      <c r="D32" s="33" t="s">
        <v>38</v>
      </c>
      <c r="E32" s="31">
        <f>E23</f>
        <v>2.33</v>
      </c>
      <c r="F32" s="31">
        <f>F23</f>
        <v>2.4500000000000002</v>
      </c>
      <c r="G32" s="31">
        <f>F32/E32*100</f>
        <v>105.15021459227469</v>
      </c>
      <c r="H32" s="32"/>
      <c r="I32" s="32"/>
      <c r="J32" s="27"/>
      <c r="K32" s="32"/>
      <c r="L32" s="32"/>
    </row>
    <row r="33" spans="2:12" ht="22.5" hidden="1" customHeight="1" x14ac:dyDescent="0.25">
      <c r="B33" s="29" t="s">
        <v>56</v>
      </c>
      <c r="C33" s="54" t="s">
        <v>50</v>
      </c>
      <c r="D33" s="54"/>
      <c r="E33" s="54"/>
      <c r="F33" s="54"/>
      <c r="G33" s="54"/>
      <c r="H33" s="27"/>
      <c r="I33" s="27"/>
      <c r="J33" s="27"/>
      <c r="K33" s="27"/>
      <c r="L33" s="27"/>
    </row>
    <row r="34" spans="2:12" ht="22.5" hidden="1" customHeight="1" x14ac:dyDescent="0.25">
      <c r="B34" s="29"/>
      <c r="C34" s="33" t="s">
        <v>51</v>
      </c>
      <c r="D34" s="33" t="s">
        <v>38</v>
      </c>
      <c r="E34" s="31">
        <f>E25</f>
        <v>2.4700000000000002</v>
      </c>
      <c r="F34" s="31">
        <f>F25</f>
        <v>2.5999220000000003</v>
      </c>
      <c r="G34" s="31">
        <f t="shared" ref="G34:G35" si="4">F34/E34*100</f>
        <v>105.25999999999999</v>
      </c>
      <c r="H34" s="32"/>
      <c r="I34" s="32"/>
      <c r="J34" s="27"/>
      <c r="K34" s="32"/>
      <c r="L34" s="32"/>
    </row>
    <row r="35" spans="2:12" ht="23.25" hidden="1" customHeight="1" x14ac:dyDescent="0.25">
      <c r="B35" s="29"/>
      <c r="C35" s="33" t="s">
        <v>41</v>
      </c>
      <c r="D35" s="33" t="s">
        <v>38</v>
      </c>
      <c r="E35" s="31">
        <f>E26</f>
        <v>1.18</v>
      </c>
      <c r="F35" s="31">
        <f>F26</f>
        <v>1.24</v>
      </c>
      <c r="G35" s="31">
        <f t="shared" si="4"/>
        <v>105.08474576271188</v>
      </c>
      <c r="H35" s="32"/>
      <c r="I35" s="32"/>
      <c r="J35" s="27"/>
      <c r="K35" s="32"/>
      <c r="L35" s="32"/>
    </row>
    <row r="36" spans="2:12" ht="24.75" hidden="1" customHeight="1" x14ac:dyDescent="0.25">
      <c r="B36" s="29" t="s">
        <v>57</v>
      </c>
      <c r="C36" s="54" t="s">
        <v>43</v>
      </c>
      <c r="D36" s="54"/>
      <c r="E36" s="54"/>
      <c r="F36" s="54"/>
      <c r="G36" s="54"/>
      <c r="H36" s="27"/>
      <c r="I36" s="27"/>
      <c r="J36" s="27"/>
      <c r="K36" s="27"/>
      <c r="L36" s="27"/>
    </row>
    <row r="37" spans="2:12" ht="22.5" hidden="1" customHeight="1" x14ac:dyDescent="0.25">
      <c r="B37" s="29"/>
      <c r="C37" s="33" t="s">
        <v>44</v>
      </c>
      <c r="D37" s="33" t="s">
        <v>38</v>
      </c>
      <c r="E37" s="31">
        <f t="shared" ref="E37:E39" si="5">E28</f>
        <v>2.7959999999999998</v>
      </c>
      <c r="F37" s="31">
        <f>F28</f>
        <v>2.94</v>
      </c>
      <c r="G37" s="31">
        <f t="shared" ref="G37:G39" si="6">F37/E37*100</f>
        <v>105.15021459227469</v>
      </c>
      <c r="H37" s="32"/>
      <c r="I37" s="32"/>
      <c r="J37" s="27"/>
      <c r="K37" s="32"/>
      <c r="L37" s="32"/>
    </row>
    <row r="38" spans="2:12" ht="23.25" hidden="1" customHeight="1" x14ac:dyDescent="0.25">
      <c r="B38" s="29"/>
      <c r="C38" s="33" t="s">
        <v>45</v>
      </c>
      <c r="D38" s="33" t="s">
        <v>38</v>
      </c>
      <c r="E38" s="31">
        <f t="shared" si="5"/>
        <v>2.33</v>
      </c>
      <c r="F38" s="31">
        <f>F29</f>
        <v>2.4500000000000002</v>
      </c>
      <c r="G38" s="31">
        <f t="shared" si="6"/>
        <v>105.15021459227469</v>
      </c>
      <c r="H38" s="32"/>
      <c r="I38" s="32"/>
      <c r="J38" s="27"/>
      <c r="K38" s="32"/>
      <c r="L38" s="32"/>
    </row>
    <row r="39" spans="2:12" ht="20.25" hidden="1" customHeight="1" x14ac:dyDescent="0.25">
      <c r="B39" s="29"/>
      <c r="C39" s="33" t="s">
        <v>41</v>
      </c>
      <c r="D39" s="33" t="s">
        <v>38</v>
      </c>
      <c r="E39" s="31">
        <f t="shared" si="5"/>
        <v>1.2332100000000001</v>
      </c>
      <c r="F39" s="31">
        <f>F30</f>
        <v>1.33</v>
      </c>
      <c r="G39" s="31">
        <f t="shared" si="6"/>
        <v>107.84862270010784</v>
      </c>
      <c r="H39" s="32"/>
      <c r="I39" s="32"/>
      <c r="J39" s="27"/>
      <c r="K39" s="32"/>
      <c r="L39" s="32"/>
    </row>
    <row r="40" spans="2:12" ht="28.5" customHeight="1" x14ac:dyDescent="0.25">
      <c r="B40" s="35" t="s">
        <v>58</v>
      </c>
      <c r="C40" s="53" t="s">
        <v>59</v>
      </c>
      <c r="D40" s="53"/>
      <c r="E40" s="53"/>
      <c r="F40" s="53"/>
      <c r="G40" s="53"/>
      <c r="H40" s="32"/>
      <c r="I40" s="32"/>
      <c r="J40" s="27"/>
      <c r="K40" s="32"/>
      <c r="L40" s="32"/>
    </row>
    <row r="41" spans="2:12" ht="30" x14ac:dyDescent="0.25">
      <c r="B41" s="35" t="s">
        <v>60</v>
      </c>
      <c r="C41" s="36" t="s">
        <v>37</v>
      </c>
      <c r="D41" s="36" t="s">
        <v>38</v>
      </c>
      <c r="E41" s="37">
        <f>E14</f>
        <v>3.25</v>
      </c>
      <c r="F41" s="37">
        <f>F14</f>
        <v>3.38</v>
      </c>
      <c r="G41" s="37">
        <f>F41/E41*100</f>
        <v>104</v>
      </c>
      <c r="H41" s="32"/>
      <c r="I41" s="32"/>
      <c r="J41" s="27"/>
      <c r="K41" s="32"/>
      <c r="L41" s="32"/>
    </row>
    <row r="42" spans="2:12" ht="20.25" customHeight="1" x14ac:dyDescent="0.25">
      <c r="B42" s="35" t="s">
        <v>61</v>
      </c>
      <c r="C42" s="53" t="s">
        <v>63</v>
      </c>
      <c r="D42" s="53"/>
      <c r="E42" s="53"/>
      <c r="F42" s="53"/>
      <c r="G42" s="53"/>
      <c r="H42" s="32"/>
      <c r="I42" s="32"/>
      <c r="J42" s="27"/>
      <c r="K42" s="32"/>
      <c r="L42" s="32"/>
    </row>
    <row r="43" spans="2:12" ht="20.25" customHeight="1" x14ac:dyDescent="0.25">
      <c r="B43" s="35"/>
      <c r="C43" s="36" t="s">
        <v>51</v>
      </c>
      <c r="D43" s="36" t="s">
        <v>38</v>
      </c>
      <c r="E43" s="37">
        <f>E16</f>
        <v>3.52</v>
      </c>
      <c r="F43" s="37">
        <f>F16</f>
        <v>3.66</v>
      </c>
      <c r="G43" s="37">
        <f t="shared" ref="G43:G44" si="7">F43/E43*100</f>
        <v>103.97727272727273</v>
      </c>
      <c r="H43" s="32"/>
      <c r="I43" s="32"/>
      <c r="J43" s="27"/>
      <c r="K43" s="32"/>
      <c r="L43" s="32"/>
    </row>
    <row r="44" spans="2:12" ht="20.25" customHeight="1" x14ac:dyDescent="0.25">
      <c r="B44" s="35"/>
      <c r="C44" s="36" t="s">
        <v>41</v>
      </c>
      <c r="D44" s="36" t="s">
        <v>38</v>
      </c>
      <c r="E44" s="37">
        <f>E17</f>
        <v>1.69</v>
      </c>
      <c r="F44" s="37">
        <f>F17</f>
        <v>1.76</v>
      </c>
      <c r="G44" s="37">
        <f t="shared" si="7"/>
        <v>104.14201183431953</v>
      </c>
      <c r="H44" s="32"/>
      <c r="I44" s="32"/>
      <c r="J44" s="27"/>
      <c r="K44" s="32"/>
      <c r="L44" s="32"/>
    </row>
    <row r="45" spans="2:12" ht="20.25" customHeight="1" x14ac:dyDescent="0.25">
      <c r="B45" s="35" t="s">
        <v>62</v>
      </c>
      <c r="C45" s="53" t="s">
        <v>64</v>
      </c>
      <c r="D45" s="53"/>
      <c r="E45" s="53"/>
      <c r="F45" s="53"/>
      <c r="G45" s="53"/>
      <c r="H45" s="32"/>
      <c r="I45" s="32"/>
      <c r="J45" s="27"/>
      <c r="K45" s="32"/>
      <c r="L45" s="32"/>
    </row>
    <row r="46" spans="2:12" ht="20.25" customHeight="1" x14ac:dyDescent="0.25">
      <c r="B46" s="35"/>
      <c r="C46" s="36" t="s">
        <v>44</v>
      </c>
      <c r="D46" s="36" t="s">
        <v>38</v>
      </c>
      <c r="E46" s="37">
        <f t="shared" ref="E46:F48" si="8">E19</f>
        <v>3.9</v>
      </c>
      <c r="F46" s="37">
        <f t="shared" si="8"/>
        <v>4.0599999999999996</v>
      </c>
      <c r="G46" s="37">
        <f t="shared" ref="G46:G48" si="9">F46/E46*100</f>
        <v>104.10256410256409</v>
      </c>
      <c r="H46" s="32"/>
      <c r="I46" s="32"/>
      <c r="J46" s="27"/>
      <c r="K46" s="32"/>
      <c r="L46" s="32"/>
    </row>
    <row r="47" spans="2:12" ht="20.25" customHeight="1" x14ac:dyDescent="0.25">
      <c r="B47" s="35"/>
      <c r="C47" s="36" t="s">
        <v>45</v>
      </c>
      <c r="D47" s="36" t="s">
        <v>38</v>
      </c>
      <c r="E47" s="37">
        <f t="shared" si="8"/>
        <v>3.25</v>
      </c>
      <c r="F47" s="37">
        <f t="shared" si="8"/>
        <v>3.38</v>
      </c>
      <c r="G47" s="37">
        <f t="shared" si="9"/>
        <v>104</v>
      </c>
      <c r="H47" s="32"/>
      <c r="I47" s="32"/>
      <c r="J47" s="27"/>
      <c r="K47" s="32"/>
      <c r="L47" s="32"/>
    </row>
    <row r="48" spans="2:12" ht="20.25" customHeight="1" x14ac:dyDescent="0.25">
      <c r="B48" s="35"/>
      <c r="C48" s="36" t="s">
        <v>41</v>
      </c>
      <c r="D48" s="36" t="s">
        <v>38</v>
      </c>
      <c r="E48" s="37">
        <f t="shared" si="8"/>
        <v>1.76</v>
      </c>
      <c r="F48" s="37">
        <f t="shared" si="8"/>
        <v>1.83</v>
      </c>
      <c r="G48" s="37">
        <f t="shared" si="9"/>
        <v>103.97727272727273</v>
      </c>
      <c r="H48" s="32"/>
      <c r="I48" s="32"/>
      <c r="J48" s="27"/>
      <c r="K48" s="32"/>
      <c r="L48" s="32"/>
    </row>
    <row r="49" spans="2:12" ht="20.25" customHeight="1" x14ac:dyDescent="0.25">
      <c r="B49" s="38"/>
      <c r="C49" s="39"/>
      <c r="D49" s="39"/>
      <c r="E49" s="40"/>
      <c r="F49" s="40"/>
      <c r="G49" s="40"/>
      <c r="H49" s="32"/>
      <c r="I49" s="32"/>
      <c r="J49" s="27"/>
      <c r="K49" s="32"/>
      <c r="L49" s="32"/>
    </row>
    <row r="50" spans="2:12" x14ac:dyDescent="0.25">
      <c r="B50" s="41"/>
      <c r="C50" s="42"/>
      <c r="D50" s="43"/>
      <c r="E50" s="42"/>
      <c r="F50" s="42"/>
      <c r="G50" s="42"/>
      <c r="H50" s="42"/>
      <c r="I50" s="42"/>
      <c r="J50" s="42"/>
      <c r="K50" s="42"/>
      <c r="L50" s="42"/>
    </row>
    <row r="51" spans="2:12" x14ac:dyDescent="0.25"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42"/>
    </row>
  </sheetData>
  <customSheetViews>
    <customSheetView guid="{6579B92C-70DC-4A83-8E45-FB58953DA300}" scale="75" showPageBreaks="1" fitToPage="1" printArea="1" hiddenRows="1" topLeftCell="A2">
      <selection activeCell="B7" sqref="B7:G7"/>
      <pageMargins left="0" right="0" top="0" bottom="0" header="0" footer="0.31496062992125984"/>
      <printOptions horizontalCentered="1" verticalCentered="1"/>
      <pageSetup paperSize="9" scale="90" orientation="portrait" r:id="rId1"/>
    </customSheetView>
    <customSheetView guid="{688E5DFF-3132-4C5D-958E-32CAF30D478B}" scale="75" fitToPage="1" hiddenRows="1" topLeftCell="A2">
      <selection activeCell="B7" sqref="B7:G7"/>
      <pageMargins left="0" right="0" top="0" bottom="0" header="0" footer="0.31496062992125984"/>
      <printOptions horizontalCentered="1" verticalCentered="1"/>
      <pageSetup paperSize="9" scale="91" orientation="portrait" r:id="rId2"/>
    </customSheetView>
    <customSheetView guid="{9C1C4A53-F5C2-4037-A8C9-7C9A111497E1}" scale="75" showPageBreaks="1" fitToPage="1" printArea="1" hiddenRows="1" topLeftCell="A2">
      <selection activeCell="L8" sqref="L8:L9"/>
      <pageMargins left="0" right="0" top="0" bottom="0" header="0" footer="0.31496062992125984"/>
      <printOptions horizontalCentered="1" verticalCentered="1"/>
      <pageSetup paperSize="9" scale="93" orientation="portrait" r:id="rId3"/>
    </customSheetView>
  </customSheetViews>
  <mergeCells count="29">
    <mergeCell ref="B8:B11"/>
    <mergeCell ref="C8:C11"/>
    <mergeCell ref="D8:D11"/>
    <mergeCell ref="E1:G1"/>
    <mergeCell ref="E2:G2"/>
    <mergeCell ref="E3:G3"/>
    <mergeCell ref="E4:G4"/>
    <mergeCell ref="E5:G5"/>
    <mergeCell ref="B7:G7"/>
    <mergeCell ref="H8:H9"/>
    <mergeCell ref="I8:I9"/>
    <mergeCell ref="K8:K9"/>
    <mergeCell ref="L8:L9"/>
    <mergeCell ref="C12:G12"/>
    <mergeCell ref="H12:L12"/>
    <mergeCell ref="G8:G11"/>
    <mergeCell ref="E8:F8"/>
    <mergeCell ref="C45:G45"/>
    <mergeCell ref="C13:G13"/>
    <mergeCell ref="C15:G15"/>
    <mergeCell ref="C18:G18"/>
    <mergeCell ref="C22:G22"/>
    <mergeCell ref="C24:G24"/>
    <mergeCell ref="C27:G27"/>
    <mergeCell ref="C31:G31"/>
    <mergeCell ref="C33:G33"/>
    <mergeCell ref="C36:G36"/>
    <mergeCell ref="C40:G40"/>
    <mergeCell ref="C42:G42"/>
  </mergeCells>
  <printOptions horizontalCentered="1" verticalCentered="1"/>
  <pageMargins left="0" right="0" top="0" bottom="0" header="0" footer="0.31496062992125984"/>
  <pageSetup paperSize="9" scale="93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110"/>
  <sheetViews>
    <sheetView tabSelected="1" workbookViewId="0">
      <pane ySplit="6" topLeftCell="A7" activePane="bottomLeft" state="frozen"/>
      <selection pane="bottomLeft" activeCell="L19" sqref="L19"/>
    </sheetView>
  </sheetViews>
  <sheetFormatPr defaultRowHeight="15" x14ac:dyDescent="0.25"/>
  <cols>
    <col min="1" max="1" width="41.7109375" customWidth="1"/>
    <col min="2" max="3" width="7.140625" customWidth="1"/>
    <col min="4" max="5" width="7.28515625" customWidth="1"/>
    <col min="6" max="6" width="7" customWidth="1"/>
    <col min="7" max="7" width="7.5703125" customWidth="1"/>
    <col min="8" max="8" width="7.7109375" customWidth="1"/>
    <col min="9" max="9" width="7.42578125" customWidth="1"/>
    <col min="10" max="11" width="7.28515625" customWidth="1"/>
    <col min="12" max="12" width="8.140625" customWidth="1"/>
    <col min="13" max="13" width="9.28515625" customWidth="1"/>
    <col min="14" max="14" width="8.28515625" customWidth="1"/>
    <col min="15" max="15" width="9" customWidth="1"/>
    <col min="16" max="16" width="7.85546875" customWidth="1"/>
    <col min="17" max="17" width="7.42578125" customWidth="1"/>
    <col min="18" max="18" width="7.7109375" customWidth="1"/>
    <col min="19" max="19" width="7.42578125" customWidth="1"/>
    <col min="20" max="20" width="7.140625" customWidth="1"/>
    <col min="21" max="21" width="7.5703125" customWidth="1"/>
  </cols>
  <sheetData>
    <row r="2" spans="1:21" ht="15.75" x14ac:dyDescent="0.25">
      <c r="B2" s="1" t="s">
        <v>26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48"/>
      <c r="R2" s="48"/>
      <c r="S2" s="48"/>
      <c r="T2" s="49"/>
    </row>
    <row r="4" spans="1:21" x14ac:dyDescent="0.25">
      <c r="A4" s="68" t="s">
        <v>0</v>
      </c>
      <c r="B4" s="71" t="s">
        <v>3</v>
      </c>
      <c r="C4" s="72"/>
      <c r="D4" s="72"/>
      <c r="E4" s="72"/>
      <c r="F4" s="73"/>
      <c r="G4" s="71" t="s">
        <v>4</v>
      </c>
      <c r="H4" s="72"/>
      <c r="I4" s="72"/>
      <c r="J4" s="72"/>
      <c r="K4" s="73"/>
      <c r="L4" s="71" t="s">
        <v>5</v>
      </c>
      <c r="M4" s="72"/>
      <c r="N4" s="72"/>
      <c r="O4" s="72"/>
      <c r="P4" s="73"/>
      <c r="Q4" s="71" t="s">
        <v>18</v>
      </c>
      <c r="R4" s="72"/>
      <c r="S4" s="72"/>
      <c r="T4" s="72"/>
      <c r="U4" s="73"/>
    </row>
    <row r="5" spans="1:21" ht="28.5" customHeight="1" x14ac:dyDescent="0.25">
      <c r="A5" s="69"/>
      <c r="B5" s="64" t="s">
        <v>16</v>
      </c>
      <c r="C5" s="65"/>
      <c r="D5" s="64" t="s">
        <v>17</v>
      </c>
      <c r="E5" s="65"/>
      <c r="F5" s="66" t="s">
        <v>21</v>
      </c>
      <c r="G5" s="64" t="s">
        <v>16</v>
      </c>
      <c r="H5" s="65"/>
      <c r="I5" s="64" t="s">
        <v>17</v>
      </c>
      <c r="J5" s="65"/>
      <c r="K5" s="66" t="s">
        <v>21</v>
      </c>
      <c r="L5" s="64" t="s">
        <v>16</v>
      </c>
      <c r="M5" s="65"/>
      <c r="N5" s="64" t="s">
        <v>17</v>
      </c>
      <c r="O5" s="65"/>
      <c r="P5" s="66" t="s">
        <v>21</v>
      </c>
      <c r="Q5" s="64" t="s">
        <v>16</v>
      </c>
      <c r="R5" s="65"/>
      <c r="S5" s="74" t="s">
        <v>17</v>
      </c>
      <c r="T5" s="75"/>
      <c r="U5" s="66" t="s">
        <v>21</v>
      </c>
    </row>
    <row r="6" spans="1:21" ht="37.9" customHeight="1" x14ac:dyDescent="0.25">
      <c r="A6" s="70"/>
      <c r="B6" s="52" t="s">
        <v>19</v>
      </c>
      <c r="C6" s="51" t="s">
        <v>20</v>
      </c>
      <c r="D6" s="52" t="s">
        <v>19</v>
      </c>
      <c r="E6" s="51" t="s">
        <v>20</v>
      </c>
      <c r="F6" s="67"/>
      <c r="G6" s="52" t="s">
        <v>19</v>
      </c>
      <c r="H6" s="51" t="s">
        <v>20</v>
      </c>
      <c r="I6" s="52" t="s">
        <v>19</v>
      </c>
      <c r="J6" s="51" t="s">
        <v>20</v>
      </c>
      <c r="K6" s="67"/>
      <c r="L6" s="52" t="s">
        <v>19</v>
      </c>
      <c r="M6" s="51" t="s">
        <v>20</v>
      </c>
      <c r="N6" s="52" t="s">
        <v>19</v>
      </c>
      <c r="O6" s="51" t="s">
        <v>20</v>
      </c>
      <c r="P6" s="67"/>
      <c r="Q6" s="52" t="s">
        <v>19</v>
      </c>
      <c r="R6" s="51" t="s">
        <v>20</v>
      </c>
      <c r="S6" s="52" t="s">
        <v>19</v>
      </c>
      <c r="T6" s="51" t="s">
        <v>20</v>
      </c>
      <c r="U6" s="67"/>
    </row>
    <row r="7" spans="1:21" x14ac:dyDescent="0.25">
      <c r="A7" s="3" t="s">
        <v>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x14ac:dyDescent="0.25">
      <c r="A8" s="2" t="s">
        <v>6</v>
      </c>
      <c r="B8" s="44">
        <v>32.28</v>
      </c>
      <c r="C8" s="46">
        <v>32.28</v>
      </c>
      <c r="D8" s="46">
        <v>33.5</v>
      </c>
      <c r="E8" s="46">
        <v>33.5</v>
      </c>
      <c r="F8" s="45">
        <f>E8/C8*100</f>
        <v>103.77942998760842</v>
      </c>
      <c r="G8" s="46">
        <v>29.24</v>
      </c>
      <c r="H8" s="44">
        <v>29.24</v>
      </c>
      <c r="I8" s="46">
        <v>30.71</v>
      </c>
      <c r="J8" s="44">
        <v>30.71</v>
      </c>
      <c r="K8" s="45">
        <f>J8/H8*100</f>
        <v>105.02735978112176</v>
      </c>
      <c r="L8" s="44">
        <v>1949.25</v>
      </c>
      <c r="M8" s="44">
        <v>1949.25</v>
      </c>
      <c r="N8" s="44">
        <v>2019.61</v>
      </c>
      <c r="O8" s="47">
        <v>2019.61</v>
      </c>
      <c r="P8" s="45">
        <f>O8/M8*100</f>
        <v>103.6095934333718</v>
      </c>
      <c r="Q8" s="18"/>
      <c r="R8" s="18"/>
      <c r="S8" s="18"/>
      <c r="T8" s="18"/>
      <c r="U8" s="18"/>
    </row>
    <row r="9" spans="1:21" ht="45" x14ac:dyDescent="0.25">
      <c r="A9" s="5" t="s">
        <v>65</v>
      </c>
      <c r="P9" s="6"/>
      <c r="Q9" s="6"/>
      <c r="R9" s="17"/>
      <c r="S9" s="6"/>
      <c r="T9" s="6"/>
      <c r="U9" s="6"/>
    </row>
    <row r="11" spans="1:21" ht="27" customHeight="1" x14ac:dyDescent="0.25"/>
    <row r="15" spans="1:21" ht="15" customHeight="1" x14ac:dyDescent="0.25"/>
    <row r="17" ht="15.6" customHeight="1" x14ac:dyDescent="0.25"/>
    <row r="19" ht="16.149999999999999" customHeight="1" x14ac:dyDescent="0.25"/>
    <row r="39" ht="18.75" customHeight="1" x14ac:dyDescent="0.25"/>
    <row r="40" ht="110.25" customHeight="1" x14ac:dyDescent="0.25"/>
    <row r="41" ht="123" customHeight="1" x14ac:dyDescent="0.25"/>
    <row r="57" ht="17.25" customHeight="1" x14ac:dyDescent="0.25"/>
    <row r="58" ht="26.45" customHeight="1" x14ac:dyDescent="0.25"/>
    <row r="59" ht="15.6" customHeight="1" x14ac:dyDescent="0.25"/>
    <row r="60" ht="18" customHeight="1" x14ac:dyDescent="0.25"/>
    <row r="61" ht="26.25" customHeight="1" x14ac:dyDescent="0.25"/>
    <row r="62" ht="16.5" customHeight="1" x14ac:dyDescent="0.25"/>
    <row r="65" ht="16.5" customHeight="1" x14ac:dyDescent="0.25"/>
    <row r="66" ht="14.45" customHeight="1" x14ac:dyDescent="0.25"/>
    <row r="74" ht="16.5" customHeight="1" x14ac:dyDescent="0.25"/>
    <row r="76" ht="27.6" customHeight="1" x14ac:dyDescent="0.25"/>
    <row r="77" ht="36.75" customHeight="1" x14ac:dyDescent="0.25"/>
    <row r="78" ht="45.75" customHeight="1" x14ac:dyDescent="0.25"/>
    <row r="79" ht="15.75" customHeight="1" x14ac:dyDescent="0.25"/>
    <row r="91" ht="14.25" customHeight="1" x14ac:dyDescent="0.25"/>
    <row r="105" ht="31.5" customHeight="1" x14ac:dyDescent="0.25"/>
    <row r="110" ht="15.6" customHeight="1" x14ac:dyDescent="0.25"/>
  </sheetData>
  <customSheetViews>
    <customSheetView guid="{6579B92C-70DC-4A83-8E45-FB58953DA300}" showPageBreaks="1" fitToPage="1" printArea="1">
      <pane ySplit="6" topLeftCell="A85" activePane="bottomLeft" state="frozen"/>
      <selection pane="bottomLeft" activeCell="C112" sqref="C112"/>
      <pageMargins left="0.70866141732283472" right="0.51181102362204722" top="0.35433070866141736" bottom="0.35433070866141736" header="0.31496062992125984" footer="0.31496062992125984"/>
      <pageSetup paperSize="9" scale="68" fitToHeight="0" orientation="landscape" r:id="rId1"/>
    </customSheetView>
    <customSheetView guid="{688E5DFF-3132-4C5D-958E-32CAF30D478B}" fitToPage="1" printArea="1">
      <pane ySplit="6" topLeftCell="A34" activePane="bottomLeft" state="frozen"/>
      <selection pane="bottomLeft" activeCell="G41" sqref="G41"/>
      <pageMargins left="0.70866141732283472" right="0.51181102362204722" top="0.35433070866141736" bottom="0.35433070866141736" header="0.31496062992125984" footer="0.31496062992125984"/>
      <pageSetup paperSize="9" scale="72" fitToHeight="0" orientation="landscape" r:id="rId2"/>
    </customSheetView>
    <customSheetView guid="{9C1C4A53-F5C2-4037-A8C9-7C9A111497E1}" showPageBreaks="1" fitToPage="1" printArea="1">
      <pane ySplit="6" topLeftCell="A58" activePane="bottomLeft" state="frozen"/>
      <selection pane="bottomLeft" activeCell="A69" sqref="A69"/>
      <pageMargins left="0.70866141732283472" right="0.51181102362204722" top="0.35433070866141736" bottom="0.35433070866141736" header="0.31496062992125984" footer="0.31496062992125984"/>
      <pageSetup paperSize="9" scale="68" fitToHeight="0" orientation="landscape" r:id="rId3"/>
    </customSheetView>
  </customSheetViews>
  <mergeCells count="17">
    <mergeCell ref="G4:K4"/>
    <mergeCell ref="L4:P4"/>
    <mergeCell ref="Q4:U4"/>
    <mergeCell ref="S5:T5"/>
    <mergeCell ref="F5:F6"/>
    <mergeCell ref="K5:K6"/>
    <mergeCell ref="P5:P6"/>
    <mergeCell ref="G5:H5"/>
    <mergeCell ref="I5:J5"/>
    <mergeCell ref="B5:C5"/>
    <mergeCell ref="D5:E5"/>
    <mergeCell ref="U5:U6"/>
    <mergeCell ref="L5:M5"/>
    <mergeCell ref="N5:O5"/>
    <mergeCell ref="Q5:R5"/>
    <mergeCell ref="A4:A6"/>
    <mergeCell ref="B4:F4"/>
  </mergeCells>
  <pageMargins left="0.70866141732283472" right="0.51181102362204722" top="0.35433070866141736" bottom="0.35433070866141736" header="0.31496062992125984" footer="0.31496062992125984"/>
  <pageSetup paperSize="9" scale="68" fitToHeight="0" orientation="landscape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>
      <selection activeCell="A12" sqref="A12:E15"/>
    </sheetView>
  </sheetViews>
  <sheetFormatPr defaultRowHeight="15" x14ac:dyDescent="0.25"/>
  <cols>
    <col min="1" max="1" width="68.28515625" customWidth="1"/>
    <col min="2" max="2" width="12" customWidth="1"/>
    <col min="3" max="3" width="11.5703125" customWidth="1"/>
    <col min="4" max="4" width="11.28515625" customWidth="1"/>
    <col min="5" max="5" width="8.5703125" customWidth="1"/>
    <col min="6" max="6" width="8.85546875" customWidth="1"/>
    <col min="7" max="8" width="6.85546875" customWidth="1"/>
    <col min="9" max="9" width="8" customWidth="1"/>
  </cols>
  <sheetData>
    <row r="2" spans="1:9" ht="24" customHeight="1" x14ac:dyDescent="0.25">
      <c r="A2" s="81" t="s">
        <v>24</v>
      </c>
      <c r="B2" s="81"/>
      <c r="C2" s="81"/>
      <c r="D2" s="81"/>
      <c r="E2" s="81"/>
    </row>
    <row r="3" spans="1:9" x14ac:dyDescent="0.25">
      <c r="A3" s="8"/>
      <c r="B3" s="8"/>
      <c r="C3" s="8"/>
      <c r="D3" s="8"/>
      <c r="E3" s="8"/>
    </row>
    <row r="4" spans="1:9" x14ac:dyDescent="0.25">
      <c r="A4" s="76" t="s">
        <v>11</v>
      </c>
      <c r="B4" s="76" t="s">
        <v>10</v>
      </c>
      <c r="C4" s="78" t="s">
        <v>25</v>
      </c>
      <c r="D4" s="79"/>
      <c r="E4" s="80"/>
    </row>
    <row r="5" spans="1:9" ht="60" x14ac:dyDescent="0.25">
      <c r="A5" s="77"/>
      <c r="B5" s="77"/>
      <c r="C5" s="9" t="s">
        <v>22</v>
      </c>
      <c r="D5" s="9" t="s">
        <v>23</v>
      </c>
      <c r="E5" s="10" t="s">
        <v>1</v>
      </c>
    </row>
    <row r="6" spans="1:9" ht="105.75" thickBot="1" x14ac:dyDescent="0.3">
      <c r="A6" s="11" t="s">
        <v>9</v>
      </c>
      <c r="B6" s="11" t="s">
        <v>15</v>
      </c>
      <c r="C6" s="12">
        <v>6.48</v>
      </c>
      <c r="D6" s="13">
        <v>6.61</v>
      </c>
      <c r="E6" s="14">
        <f>D6/C6*100</f>
        <v>102.00617283950618</v>
      </c>
      <c r="F6" s="7"/>
      <c r="G6" s="6"/>
      <c r="H6" s="6"/>
      <c r="I6" s="7"/>
    </row>
    <row r="7" spans="1:9" ht="30.75" thickBot="1" x14ac:dyDescent="0.3">
      <c r="A7" s="11" t="s">
        <v>7</v>
      </c>
      <c r="B7" s="11" t="s">
        <v>12</v>
      </c>
      <c r="C7" s="15">
        <v>4352</v>
      </c>
      <c r="D7" s="13">
        <v>4439</v>
      </c>
      <c r="E7" s="14">
        <f t="shared" ref="E7:E10" si="0">D7/C7*100</f>
        <v>101.99908088235294</v>
      </c>
    </row>
    <row r="8" spans="1:9" ht="29.25" customHeight="1" thickBot="1" x14ac:dyDescent="0.3">
      <c r="A8" s="11" t="s">
        <v>13</v>
      </c>
      <c r="B8" s="11" t="s">
        <v>12</v>
      </c>
      <c r="C8" s="15">
        <v>6010</v>
      </c>
      <c r="D8" s="13">
        <v>6130</v>
      </c>
      <c r="E8" s="14">
        <f t="shared" si="0"/>
        <v>101.99667221297837</v>
      </c>
    </row>
    <row r="9" spans="1:9" ht="30" customHeight="1" thickBot="1" x14ac:dyDescent="0.3">
      <c r="A9" s="11" t="s">
        <v>14</v>
      </c>
      <c r="B9" s="11" t="s">
        <v>12</v>
      </c>
      <c r="C9" s="15">
        <v>5579</v>
      </c>
      <c r="D9" s="13">
        <v>5691</v>
      </c>
      <c r="E9" s="14">
        <f t="shared" si="0"/>
        <v>102.00752823086574</v>
      </c>
    </row>
    <row r="10" spans="1:9" ht="29.25" customHeight="1" thickBot="1" x14ac:dyDescent="0.3">
      <c r="A10" s="16" t="s">
        <v>8</v>
      </c>
      <c r="B10" s="11" t="s">
        <v>12</v>
      </c>
      <c r="C10" s="15">
        <v>4942</v>
      </c>
      <c r="D10" s="13">
        <v>5041</v>
      </c>
      <c r="E10" s="14">
        <f t="shared" si="0"/>
        <v>102.00323755564548</v>
      </c>
    </row>
    <row r="11" spans="1:9" ht="20.25" customHeight="1" x14ac:dyDescent="0.25"/>
    <row r="12" spans="1:9" ht="18.75" customHeight="1" x14ac:dyDescent="0.25">
      <c r="A12" s="82"/>
      <c r="B12" s="82"/>
      <c r="C12" s="82"/>
      <c r="D12" s="82"/>
      <c r="E12" s="82"/>
    </row>
    <row r="13" spans="1:9" ht="18.75" customHeight="1" x14ac:dyDescent="0.25">
      <c r="A13" s="82"/>
      <c r="B13" s="82"/>
      <c r="C13" s="82"/>
      <c r="D13" s="82"/>
      <c r="E13" s="82"/>
    </row>
    <row r="14" spans="1:9" x14ac:dyDescent="0.25">
      <c r="A14" s="82"/>
      <c r="B14" s="82"/>
      <c r="C14" s="82"/>
      <c r="D14" s="82"/>
      <c r="E14" s="82"/>
    </row>
    <row r="15" spans="1:9" x14ac:dyDescent="0.25">
      <c r="A15" s="82"/>
      <c r="B15" s="82"/>
      <c r="C15" s="82"/>
      <c r="D15" s="82"/>
      <c r="E15" s="82"/>
    </row>
  </sheetData>
  <customSheetViews>
    <customSheetView guid="{6579B92C-70DC-4A83-8E45-FB58953DA300}">
      <selection activeCell="D22" sqref="D22"/>
      <pageMargins left="0.70866141732283472" right="0.51181102362204722" top="0.35433070866141736" bottom="0.35433070866141736" header="0.31496062992125984" footer="0.31496062992125984"/>
      <pageSetup paperSize="9" scale="80" orientation="portrait" r:id="rId1"/>
    </customSheetView>
    <customSheetView guid="{688E5DFF-3132-4C5D-958E-32CAF30D478B}">
      <selection activeCell="D22" sqref="D22"/>
      <pageMargins left="0.70866141732283472" right="0.51181102362204722" top="0.35433070866141736" bottom="0.35433070866141736" header="0.31496062992125984" footer="0.31496062992125984"/>
      <pageSetup paperSize="9" scale="80" orientation="portrait" r:id="rId2"/>
    </customSheetView>
    <customSheetView guid="{9C1C4A53-F5C2-4037-A8C9-7C9A111497E1}">
      <selection activeCell="D22" sqref="D22"/>
      <pageMargins left="0.70866141732283472" right="0.51181102362204722" top="0.35433070866141736" bottom="0.35433070866141736" header="0.31496062992125984" footer="0.31496062992125984"/>
      <pageSetup paperSize="9" scale="80" orientation="portrait" r:id="rId3"/>
    </customSheetView>
  </customSheetViews>
  <mergeCells count="5">
    <mergeCell ref="A4:A5"/>
    <mergeCell ref="C4:E4"/>
    <mergeCell ref="A2:E2"/>
    <mergeCell ref="B4:B5"/>
    <mergeCell ref="A12:E15"/>
  </mergeCells>
  <pageMargins left="0.70866141732283472" right="0.51181102362204722" top="0.35433070866141736" bottom="0.35433070866141736" header="0.31496062992125984" footer="0.31496062992125984"/>
  <pageSetup paperSize="9" scale="80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эл. эн.</vt:lpstr>
      <vt:lpstr>тепло, ГВС, вода, вотвед</vt:lpstr>
      <vt:lpstr>газ </vt:lpstr>
      <vt:lpstr>'тепло, ГВС, вода, вотвед'!Заголовки_для_печати</vt:lpstr>
      <vt:lpstr>'тепло, ГВС, вода, вотвед'!Область_печати</vt:lpstr>
      <vt:lpstr>'эл. эн.'!Область_печати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2017-06-07T10:37:12Z</cp:lastPrinted>
  <dcterms:created xsi:type="dcterms:W3CDTF">2014-02-03T06:40:32Z</dcterms:created>
  <dcterms:modified xsi:type="dcterms:W3CDTF">2017-06-14T12:43:56Z</dcterms:modified>
</cp:coreProperties>
</file>