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Лист1!$9:$11</definedName>
  </definedNames>
  <calcPr calcId="145621"/>
</workbook>
</file>

<file path=xl/calcChain.xml><?xml version="1.0" encoding="utf-8"?>
<calcChain xmlns="http://schemas.openxmlformats.org/spreadsheetml/2006/main">
  <c r="K19" i="1" l="1"/>
  <c r="K20" i="1"/>
  <c r="K21" i="1"/>
  <c r="K17" i="1"/>
  <c r="J17" i="1"/>
  <c r="I17" i="1"/>
  <c r="J172" i="1"/>
  <c r="I172" i="1"/>
  <c r="J173" i="1"/>
  <c r="I173" i="1"/>
  <c r="J171" i="1"/>
  <c r="I171" i="1"/>
  <c r="J170" i="1"/>
  <c r="I170" i="1"/>
  <c r="I175" i="1"/>
  <c r="K96" i="1" l="1"/>
  <c r="J96" i="1"/>
  <c r="I96" i="1"/>
  <c r="K99" i="1"/>
  <c r="K111" i="1"/>
  <c r="J111" i="1"/>
  <c r="I111" i="1"/>
  <c r="K114" i="1"/>
  <c r="K166" i="1"/>
  <c r="K163" i="1"/>
  <c r="J163" i="1"/>
  <c r="I163" i="1"/>
  <c r="K42" i="1"/>
  <c r="K39" i="1"/>
  <c r="K106" i="1"/>
  <c r="K109" i="1"/>
  <c r="K102" i="1"/>
  <c r="K103" i="1"/>
  <c r="K104" i="1"/>
  <c r="K101" i="1"/>
  <c r="K93" i="1"/>
  <c r="K90" i="1"/>
  <c r="J90" i="1"/>
  <c r="I90" i="1"/>
  <c r="J116" i="1"/>
  <c r="K116" i="1"/>
  <c r="I116" i="1"/>
  <c r="K119" i="1"/>
  <c r="J51" i="1"/>
  <c r="I51" i="1"/>
  <c r="K56" i="1"/>
  <c r="K55" i="1"/>
  <c r="K173" i="1" l="1"/>
  <c r="K172" i="1" l="1"/>
  <c r="J169" i="1"/>
  <c r="K171" i="1"/>
  <c r="K170" i="1"/>
  <c r="I169" i="1"/>
  <c r="K156" i="1"/>
  <c r="J156" i="1"/>
  <c r="I156" i="1"/>
  <c r="K159" i="1"/>
  <c r="K151" i="1"/>
  <c r="K148" i="1"/>
  <c r="K142" i="1"/>
  <c r="K143" i="1"/>
  <c r="K144" i="1"/>
  <c r="J141" i="1"/>
  <c r="K141" i="1" s="1"/>
  <c r="I141" i="1"/>
  <c r="K70" i="1"/>
  <c r="J67" i="1"/>
  <c r="I67" i="1"/>
  <c r="K136" i="1"/>
  <c r="K137" i="1"/>
  <c r="K139" i="1"/>
  <c r="J135" i="1"/>
  <c r="J175" i="1" s="1"/>
  <c r="I135" i="1"/>
  <c r="K54" i="1"/>
  <c r="K57" i="1"/>
  <c r="K53" i="1"/>
  <c r="K61" i="1"/>
  <c r="K62" i="1"/>
  <c r="K63" i="1"/>
  <c r="J60" i="1"/>
  <c r="I60" i="1"/>
  <c r="K86" i="1"/>
  <c r="K83" i="1"/>
  <c r="K76" i="1"/>
  <c r="K77" i="1"/>
  <c r="J75" i="1"/>
  <c r="I75" i="1"/>
  <c r="K135" i="1" l="1"/>
  <c r="K169" i="1"/>
  <c r="K75" i="1"/>
  <c r="K60" i="1"/>
  <c r="K67" i="1"/>
  <c r="K51" i="1"/>
</calcChain>
</file>

<file path=xl/sharedStrings.xml><?xml version="1.0" encoding="utf-8"?>
<sst xmlns="http://schemas.openxmlformats.org/spreadsheetml/2006/main" count="503" uniqueCount="142">
  <si>
    <t>№ п/п</t>
  </si>
  <si>
    <t>Наименование мероприятия</t>
  </si>
  <si>
    <t>Ответственный исполнитель</t>
  </si>
  <si>
    <t>Наименование показателя, единица измерения, краткая характеристика мероприятия, планируемого к реализации</t>
  </si>
  <si>
    <t>Источники финансирования</t>
  </si>
  <si>
    <t>всего:</t>
  </si>
  <si>
    <t>федеральный бюджет</t>
  </si>
  <si>
    <t>республиканский бюджет</t>
  </si>
  <si>
    <t>местный бюджет</t>
  </si>
  <si>
    <t>внебюджетные средства</t>
  </si>
  <si>
    <t>Степень соответствия запланированному уровню затрат, %</t>
  </si>
  <si>
    <t>Ожидаемый результат</t>
  </si>
  <si>
    <t>Оценка использования финансовых средств</t>
  </si>
  <si>
    <t>ПРИЛОЖЕНИЕ 7.1</t>
  </si>
  <si>
    <t>Цель: Развитие человеческого капитала и социальной сферы муниципального образования</t>
  </si>
  <si>
    <t>целевое значение показателя, ед.</t>
  </si>
  <si>
    <t>Причины отклонения от планового значения показателя</t>
  </si>
  <si>
    <t>Общая степень соответствия запланированному уровню затрат</t>
  </si>
  <si>
    <t>Общая степень достижения целевых показателей, %</t>
  </si>
  <si>
    <t>Итого общее количество выполненных мероприятий, единиц</t>
  </si>
  <si>
    <t>к Стратегии социально-экономического развития Кадошкинского муниципального района Республики Мордовия до 2025 года</t>
  </si>
  <si>
    <t xml:space="preserve">Стратегический приоритет (приоритетное направление развития):«Основные направления развития человеческого капитала и социальной сферы  Кадошкинского муниципального района» </t>
  </si>
  <si>
    <t>Цель 1.1. Повышение уровня и качества жизни населения на основе обеспечения устойчивого функционирования и развития экономики, формирования благоприятного инвестиционного климата и комфортной среды проживания.</t>
  </si>
  <si>
    <t>Задача 1.1.1.Развитие и повышение качества человеческого капитала</t>
  </si>
  <si>
    <t xml:space="preserve">Направление 1. Повышение доступности и качества образования </t>
  </si>
  <si>
    <t>Обеспеченность детей дошкольного возраста местами в дошкольных образовательных организациях,кол-во мест на 1000 детей в возрасте от 0 до 7 лет</t>
  </si>
  <si>
    <t>Развитие дошкольного образования</t>
  </si>
  <si>
    <t>Начальник управления по работе с учреждениями образования, опеки и попечительства несовершеннолетних Т.В.Горшкова</t>
  </si>
  <si>
    <t xml:space="preserve"> Капитальный ремонт детского сада «Теремок» (120 мест) 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</si>
  <si>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 дошкольных образовательных  учреждений (%)</t>
  </si>
  <si>
    <t>Развитие общего образования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</si>
  <si>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 (%)</t>
  </si>
  <si>
    <t xml:space="preserve"> Капитальный ремонт ограждения МБО "Кадошкинская СОШ"(600мест)</t>
  </si>
  <si>
    <t>недостаточное финансирование</t>
  </si>
  <si>
    <t>целевое значение показателя 2019 год</t>
  </si>
  <si>
    <t>фактическое значение показателя2019 год</t>
  </si>
  <si>
    <t>Направление 2.Развитие физической культуры и спорта</t>
  </si>
  <si>
    <t>Цель 1.1.2. 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</si>
  <si>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Участие в межрегиональных, республиканских, межрайонных мероприятиях</t>
  </si>
  <si>
    <t>Приобретение оборудования для оснащения мест тестирования в рамках реализации комплекса ГТО -2019 год</t>
  </si>
  <si>
    <t>Доля  населения, систематически    занимающегося физкультурой и спортом(%)</t>
  </si>
  <si>
    <t>Доля обучающихся, систематически занимающихся физической культурой и спортом, в общей численности обучающихся(%)</t>
  </si>
  <si>
    <t>Начальник отдела по культуре, спорту и делам молодежи Е.Н.Балаева</t>
  </si>
  <si>
    <t>Направление 3. Развитие сферы культуры</t>
  </si>
  <si>
    <t>Цель 1.1.3.  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</si>
  <si>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Техническое оснащение учреждений культуры  специальным оборудованием и современными  материально-техническими средствами,приобретение сценических костюмов,содержание зданий, сооружений , оплата труда,создание условий для развития местного традиционного народного художественного творчества, участие в республиканских,районных фестивалях самодеятельного  творчества </t>
  </si>
  <si>
    <t>Число посетителей муниципальных библиотек, тыс. чел.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</si>
  <si>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культуры(%)</t>
  </si>
  <si>
    <t>Увеличение численности участников культурно-массовых мероприятий (по сравнению с предыдущим годом),( %)</t>
  </si>
  <si>
    <t>Объем финансовых средств, запланированный по программе на 2019 год, тыс. рублей</t>
  </si>
  <si>
    <t>Фактически освоенный объем финансирования программы за 2019год, тыс. рублей</t>
  </si>
  <si>
    <t>Достижение показателя</t>
  </si>
  <si>
    <t>Невыполнен в связи с прекращением деятельности структурного подразделения"Пушкинская селькая библиотека"</t>
  </si>
  <si>
    <t xml:space="preserve"> невыполнен-Капитальный ремонт здания структурного подразделения"Адашевский сельский клуб" был перенесен на 2023 год</t>
  </si>
  <si>
    <t>Направление 4. Развитие молодёжной политики</t>
  </si>
  <si>
    <t>Цель 1.1.4.  Формирование системы социальной самореализации и профессионального самоопределения молодежи, развитие потенциала молодежи</t>
  </si>
  <si>
    <t xml:space="preserve">Создание и реализация социальных проектов патриотической направленности, проведение, районных конкурсов, социально-культурных проектов </t>
  </si>
  <si>
    <t>Участие граждан в мероприятиях по патриотическому воспитанию (от общей численности населения Кадошкинского муниципального района)</t>
  </si>
  <si>
    <t>Направление 5. Развитие деятельности социально ориентированных некоммерческих организаций</t>
  </si>
  <si>
    <t>Цель 1.1.5.  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</si>
  <si>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>Повышение активности общественных объединений, некоммерческих организаций в процессе решения социально-значимых проблем в районе</t>
  </si>
  <si>
    <t>Выплата субсидии социально ориентированным некоммерческим организациям ,ед.</t>
  </si>
  <si>
    <t>Заместитель Главы- начальник финансового управления Н.Р.Уторова</t>
  </si>
  <si>
    <t>Задача 2.1  Создание комфортной среды для жизни населения муниципального образования</t>
  </si>
  <si>
    <t>Направление 1.  Жилищное строительство</t>
  </si>
  <si>
    <t>Цель 1.1.1  Обеспечение населения качественным, комфортным и доступным жильем</t>
  </si>
  <si>
    <t>Строительство (приобретение)  жилья детям сиротам, предоставление семьям, имеющим трех и более детей, земельных участков бесплатно</t>
  </si>
  <si>
    <t>Общая площадь введенного в эксплуатацию жилья с учетом индивидуального жилищного строительства,кв.м.</t>
  </si>
  <si>
    <t>Недостижение показателя так как изменены прогнозные показатели в сторону уменьшения</t>
  </si>
  <si>
    <t xml:space="preserve">Направление 2   Повышение качества предоставления транспортных услуг населению, развитие транспортной инфраструктуры </t>
  </si>
  <si>
    <t>Цель 2.1.1  Развитие современной и эффективной автомобильно-дорожной инфраструктуры</t>
  </si>
  <si>
    <t>Содержание автодорог</t>
  </si>
  <si>
    <t>Удовлетворенность качеством автомобильных дорог,%</t>
  </si>
  <si>
    <t>Направление 2.  Повышение уровня безопасности жизни населения</t>
  </si>
  <si>
    <t xml:space="preserve">Цель 2.1.3   Безопасность населения </t>
  </si>
  <si>
    <t>Проведение противопожарных мероприятий в муниципальных образовательных учреждениях, учреждениях культуры и спорта Кадошкинского муниципального района   (огнезащитная обработка чердачных помещений, экспертиза качества, приобретение и заправка огнетушителей, замена пожарных рукавов, монтаж пожарных линейных дымовых извещателей, составление ПСД на монтаж пожарных лестниц и их установка, испытание пожарных лестниц, установка дверей эвакуационного выхода, монтаж пожарной сигнализации, замена полов на путях эвакуации, приобретение расходных материалов на проведение противопожарных мероприятий).
Обеспечение дублирования сигнала о срабатывании систем пожарной безопасности в зданиях школ, д/садов и учреждениях дополнительного образования Кадошкинского муниципального района, обслуживание установленных систем</t>
  </si>
  <si>
    <t>Закупка оборудования для ЕДДС(%)</t>
  </si>
  <si>
    <t>не достигнуто</t>
  </si>
  <si>
    <t>Формирование условий устойчивого развития доступной среды для инвалидов и других маломобильных групп населения в Кадошкинском муниципальном районе Республике Мордовия;
сбор и систематизация информации о доступности объектов социальной инфраструктуры и услуг в приоритетных сферах жизнедеятельности инвалидов и других маломобильных групп населения в Кадошкинском муниципальном районе  Республике Мордовия;
 формирование условий доступности приоритетных объектов и услуг в приоритетных сферах жизнедеятельности инвалидов и других маломобильных групп населения</t>
  </si>
  <si>
    <t>Доля инвалидов, положительно оценивающих уровень доступности приоритетных объектов и услуг в приоритетных сферах жизнедеятельности, в общей численности инвалидов в Кадошкинском муниципальном районе</t>
  </si>
  <si>
    <t>Цель 2.1.4  Создание безопасных и комфортных условий  проживания населения</t>
  </si>
  <si>
    <t>Создание и сопровождение системы мониторинга состояния межнациональных и межконфессиональных отношений и раннего предупреждения конфликтов,реализация комплексной информационной кампании и создание информационных ресурсов, направленных на укрепление гражданского патриотизма и российской гражданской идентичности, совершенствование муниципального управления в сфере государственной национальной политики, профилактика этнополитического и религиозно-политического экстремизма, ксенофобии и нетерпимости</t>
  </si>
  <si>
    <t>Участие в деятельности межведомственной рабочей группы по борьбе с проявлениями экстремистской деятельности,запрашивать и получать в установленном порядке необходимые материалы и информацию в территориальных органах федеральных органов исполнительной власти, исполнительных органов государственной власти, правоохранительных органов, общественных объединений, организаций и должностных лиц</t>
  </si>
  <si>
    <t xml:space="preserve">Проведение комплекса мероприятий, направленных на: 
- профилактику безнадзорности и правонарушений несовершеннолетних, в том числе путем формирования здорового образа жизни;
- создание условий для обеспечения защиты прав детей, их социальной реабилитации и адаптации;
- повышение патриотического воспитания несо-вершеннолетних.
</t>
  </si>
  <si>
    <t>Продолжить работу межведомственной комиссии при администрации Кадошкинского МР по профилактике правонарушений на территории района (Далее - МВКПП)
Участие в конкурсах проектов и программ "Фонда поддержки детей, находящихся в трудной жизненной ситуации".
Организовать проведение в международный день ребенка «День правовой помощи детям» во всех образовательных организациях района, различных видов мероприятий, в том числе:
1. Родительских собраний;
2. Организация консультативной правовой помощи несовершеннолетним и их законным представителям;
3. Проведение «круглых столов», викторин, лекториев и т.п.
Обеспечить стимулирование добровольной сдачи оружия и боеприпасов, незаконно хранящихся у населения</t>
  </si>
  <si>
    <t>Количество выявленных экономических преступлений(%)</t>
  </si>
  <si>
    <t>Достигнуто</t>
  </si>
  <si>
    <t>уменьшение проявлений экстремизма и негативного отношения к лицам других национальностей и религиозных конфессий;</t>
  </si>
  <si>
    <t>Доля граждан, положительно оценивающих состояние межнациональных отношений, в общем количестве жителей Кадошкинского муниципального района</t>
  </si>
  <si>
    <t>Уменьшение общего числа совершаемых преступлений и правонарушений несовершеннолетними  на (%)</t>
  </si>
  <si>
    <t>достигнуто</t>
  </si>
  <si>
    <t>Направление 1  Малое и среднее предпринимательство</t>
  </si>
  <si>
    <t>Цель  3.1.1 Содействие развитию малого и среднего предпринимательства</t>
  </si>
  <si>
    <t>Консультирование субъектов малого и среднего предпринимательства по вопросам ведения предпринимательской деятельности ,
Мероприятия по информированию бизнес - сообщества об объектах инфраструктуры поддержки малого и среднего предпринимательства,
Оказание имущественной поддержки субъектам малого и среднего предпринимательства,
Оказание информационной поддержки субъектам малого и среднего предпринимательства</t>
  </si>
  <si>
    <t>Оказание информационной поддержки субъектам малого и среднего предпринимательства</t>
  </si>
  <si>
    <t>Количество субъектов малого и среднего предпринимательства, (единиц)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</si>
  <si>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 (%)</t>
  </si>
  <si>
    <t xml:space="preserve">Управление экономического анализа и торговли </t>
  </si>
  <si>
    <t>не достгнуто</t>
  </si>
  <si>
    <t xml:space="preserve"> не достижение показателя</t>
  </si>
  <si>
    <t>Направление 2  Стимулирование инвестиционной активности</t>
  </si>
  <si>
    <t>Цель 3.1.1 Повышение инвестиционной привлекательности Кадошкинского муниципального района</t>
  </si>
  <si>
    <t>Реализация инвестиционных проектов входящих в муниципальную программу «Экономическое развитие  Кадошкинского муниципального района 
Республики Мордовия до 2025 года»</t>
  </si>
  <si>
    <t>Объем инвестиций в основной капитал за счет всех источников финансирования(тыс. руб.)</t>
  </si>
  <si>
    <t>Отделы и управления администрации Кадошкинского муниципального района</t>
  </si>
  <si>
    <t>не достигнуто в связи с изменением планов экономической деятельности АО"КЭТЗ"</t>
  </si>
  <si>
    <t>Цель 3.1.2  Развитие сельского хозяйства, повышение объемов производства и эффективности использования земельных ресурсов</t>
  </si>
  <si>
    <t>Продукция сельского хозяйства в хозяйствах всех категорий (млн. руб.)</t>
  </si>
  <si>
    <t xml:space="preserve">Участие в программе «Поддержка начинающих фермеров в Республике Мордовия»  
</t>
  </si>
  <si>
    <t>Участие в программе «Развитие семейных животноводческих ферм на базе крестьянских (фермерских) хозяйств в Республике Мордовия»</t>
  </si>
  <si>
    <t>Поддержка создания, расширения или модернизации материально-технической базы сельскохозяйственных кооперативов</t>
  </si>
  <si>
    <t>Приобретение с/х техники и оборудования, приобретение минеральных удобрений</t>
  </si>
  <si>
    <t>Стимулирование обучения и закрепления молодых специалистов в сельскохозяйственном производстве</t>
  </si>
  <si>
    <t>Управление сельского хозяйства</t>
  </si>
  <si>
    <t>Направление 3  Управление муниципальным имуществом и земельными ресурсами</t>
  </si>
  <si>
    <t>Цель 3.1.3  Повышение качества управления муниципальным имуществом и земельными участками, находящимися в муниципальной собственности</t>
  </si>
  <si>
    <t>Постановка на кадастровый учет земельных участков</t>
  </si>
  <si>
    <t>Оценка рыночной стоимости</t>
  </si>
  <si>
    <t>Эффективное управление муниципальным имуществом</t>
  </si>
  <si>
    <t xml:space="preserve">Количество объектов муниципального имущества, в отношении которых проведена рыночная оценка, (ед.) </t>
  </si>
  <si>
    <t>Сумма доходов, планируемых к поступлению в бюджет Кадошкинского муниципального района от аренды земельных участков и от продажи земельных участков, администрируемых ОМС, (тыс.руб.)</t>
  </si>
  <si>
    <t>Управление  по муниципальному имуществу и земельным отношениям</t>
  </si>
  <si>
    <t xml:space="preserve">не достигнуто в связи с  гибелью озимой пшеницы </t>
  </si>
  <si>
    <t xml:space="preserve">Количество сформированных земельных участков для предоставления юридическим и физическим лицам,(ед.) </t>
  </si>
  <si>
    <t>Задача 4.1 Территория эффективного управления</t>
  </si>
  <si>
    <t>Направление 1 Управление муниципальными финансами</t>
  </si>
  <si>
    <t>Цель 4.1.1  Повышение качества управления муниципальными финансамиЗадача 2.1.</t>
  </si>
  <si>
    <t xml:space="preserve">Совершенствование бюджетного процесса, формирование бюджета Кадошкинского муниципального района на очередной финансовый год и на плановый период, развитие контроля за соблюдением бюджетного законодательства,Управление муниципальным долгом Кадошкинского муниципального района </t>
  </si>
  <si>
    <t xml:space="preserve"> Доля бюджетных расходов бюджета Кадошкинского муниципального района, формируемых в рамках муниципальных программ, в общем объеме расходов бюджета Кадошкинского муниципального района в отчетном финансовом году</t>
  </si>
  <si>
    <t>Соблюдение порядка и сроков составления и утверждения проекта бюджета Кадошкинского муниципального района на очередной финансовый год и плановый период</t>
  </si>
  <si>
    <t>Направление 2  Повышение Эффективности муниципального управления</t>
  </si>
  <si>
    <t>Цель 4.1.2  Повышение эффективности деятельности органов местного самоуправления</t>
  </si>
  <si>
    <t>Финансовое управление Администрации Кадошкинского муниципального района</t>
  </si>
  <si>
    <t>Профессиональная переподготовка и повышение квалификации, краткосрочное профессиональное обучение муниц.служащих</t>
  </si>
  <si>
    <t xml:space="preserve">Участие в софинансировании дополнительного профессионального образования (профессиональной переподготовки и повышения квалификации) муниципальных служащих и лиц, замещающих муниципальные должности на постоянной основе
(финансирование командировочных расходов)
</t>
  </si>
  <si>
    <t>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 (не менее),человек</t>
  </si>
  <si>
    <t>Первый Заместитель Главы по социальным и общим вопросам В.В. Ханюкова</t>
  </si>
  <si>
    <t>Заместитель Главы Кадошкинского муниципального района по строительству, транспорту,промышленности  и связи Д.Л.Давыдкин</t>
  </si>
  <si>
    <t>не достигнуто(отсутствие спроса)</t>
  </si>
  <si>
    <t>не достигнуто         (незначительная востребованность)</t>
  </si>
  <si>
    <t>не достигнуто (отсутсвие спроса)</t>
  </si>
  <si>
    <t xml:space="preserve"> Отчет об исполнении Плана мероприятий по реализации Стратегии социально-экономического развития Кадошкинского муниципального района Республики Мордовия  до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</si>
</sst>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 applyAlignment="1">
      <alignment horizontal="center" wrapText="1"/>
    </xf>
    <xf numFmtId="0" fontId="0" fillId="0" borderId="0" xfId="0" applyAlignment="1"/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horizontal="right" vertical="top"/>
    </xf>
    <xf numFmtId="0" fontId="0" fillId="0" borderId="0" xfId="0" applyAlignment="1"/>
    <xf numFmtId="164" fontId="0" fillId="0" borderId="0" xfId="0" applyNumberFormat="1"/>
    <xf numFmtId="0" fontId="2" fillId="0" borderId="1" xfId="0" applyFont="1" applyFill="1" applyBorder="1" applyAlignment="1">
      <alignment horizontal="left" vertical="top"/>
    </xf>
    <xf numFmtId="0" fontId="1" fillId="0" borderId="1" xfId="0" applyFont="1" applyFill="1" applyBorder="1"/>
    <xf numFmtId="0" fontId="3" fillId="0" borderId="1" xfId="0" applyFont="1" applyFill="1" applyBorder="1" applyAlignment="1">
      <alignment horizontal="left" wrapText="1"/>
    </xf>
    <xf numFmtId="164" fontId="1" fillId="0" borderId="1" xfId="0" applyNumberFormat="1" applyFont="1" applyFill="1" applyBorder="1"/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vertical="top" wrapText="1"/>
    </xf>
    <xf numFmtId="164" fontId="1" fillId="0" borderId="1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0" fontId="1" fillId="0" borderId="3" xfId="0" applyFont="1" applyFill="1" applyBorder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wrapText="1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7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2" xfId="0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left" wrapText="1"/>
    </xf>
    <xf numFmtId="0" fontId="1" fillId="0" borderId="6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wrapText="1"/>
    </xf>
    <xf numFmtId="0" fontId="2" fillId="0" borderId="7" xfId="0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0" fontId="1" fillId="0" borderId="2" xfId="0" applyFont="1" applyFill="1" applyBorder="1" applyAlignment="1">
      <alignment vertical="top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wrapText="1"/>
    </xf>
    <xf numFmtId="0" fontId="1" fillId="0" borderId="7" xfId="0" applyFont="1" applyFill="1" applyBorder="1" applyAlignment="1">
      <alignment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wrapText="1"/>
    </xf>
    <xf numFmtId="0" fontId="1" fillId="0" borderId="7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4" xfId="0" applyFont="1" applyFill="1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0" fillId="0" borderId="0" xfId="0" applyAlignment="1"/>
    <xf numFmtId="0" fontId="2" fillId="0" borderId="5" xfId="0" applyFont="1" applyFill="1" applyBorder="1" applyAlignment="1">
      <alignment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10" fontId="1" fillId="0" borderId="8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top" wrapText="1"/>
    </xf>
    <xf numFmtId="0" fontId="5" fillId="0" borderId="3" xfId="0" applyFont="1" applyBorder="1" applyAlignment="1"/>
    <xf numFmtId="0" fontId="5" fillId="0" borderId="4" xfId="0" applyFont="1" applyBorder="1" applyAlignment="1"/>
    <xf numFmtId="0" fontId="4" fillId="0" borderId="5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5"/>
  <sheetViews>
    <sheetView tabSelected="1" zoomScaleNormal="100" workbookViewId="0">
      <selection activeCell="A7" sqref="A7:K7"/>
    </sheetView>
  </sheetViews>
  <sheetFormatPr defaultRowHeight="15" x14ac:dyDescent="0.25"/>
  <cols>
    <col min="1" max="1" width="8.5703125" customWidth="1"/>
    <col min="2" max="2" width="49.5703125" customWidth="1"/>
    <col min="3" max="3" width="18" customWidth="1"/>
    <col min="4" max="4" width="26.5703125" customWidth="1"/>
    <col min="5" max="5" width="15.5703125" customWidth="1"/>
    <col min="6" max="6" width="17.42578125" customWidth="1"/>
    <col min="7" max="7" width="17.140625" customWidth="1"/>
    <col min="8" max="8" width="9.140625" customWidth="1"/>
    <col min="9" max="9" width="12.140625" customWidth="1"/>
    <col min="10" max="10" width="10.7109375" customWidth="1"/>
    <col min="11" max="11" width="9.140625" customWidth="1"/>
  </cols>
  <sheetData>
    <row r="1" spans="1:12" ht="18.75" customHeight="1" x14ac:dyDescent="0.25">
      <c r="G1" s="62" t="s">
        <v>13</v>
      </c>
      <c r="H1" s="62"/>
      <c r="I1" s="62"/>
      <c r="J1" s="62"/>
      <c r="K1" s="62"/>
      <c r="L1" s="4"/>
    </row>
    <row r="2" spans="1:12" ht="7.5" customHeight="1" x14ac:dyDescent="0.25">
      <c r="G2" s="63" t="s">
        <v>20</v>
      </c>
      <c r="H2" s="63"/>
      <c r="I2" s="63"/>
      <c r="J2" s="63"/>
      <c r="K2" s="63"/>
      <c r="L2" s="2"/>
    </row>
    <row r="3" spans="1:12" ht="6.75" customHeight="1" x14ac:dyDescent="0.25">
      <c r="G3" s="63"/>
      <c r="H3" s="63"/>
      <c r="I3" s="63"/>
      <c r="J3" s="63"/>
      <c r="K3" s="63"/>
      <c r="L3" s="2"/>
    </row>
    <row r="4" spans="1:12" ht="4.5" customHeight="1" x14ac:dyDescent="0.25">
      <c r="G4" s="63"/>
      <c r="H4" s="63"/>
      <c r="I4" s="63"/>
      <c r="J4" s="63"/>
      <c r="K4" s="63"/>
      <c r="L4" s="2"/>
    </row>
    <row r="5" spans="1:12" ht="38.25" customHeight="1" x14ac:dyDescent="0.25">
      <c r="G5" s="63"/>
      <c r="H5" s="63"/>
      <c r="I5" s="63"/>
      <c r="J5" s="63"/>
      <c r="K5" s="63"/>
      <c r="L5" s="2"/>
    </row>
    <row r="6" spans="1:12" x14ac:dyDescent="0.25">
      <c r="G6" s="5"/>
      <c r="H6" s="5"/>
      <c r="I6" s="5"/>
      <c r="J6" s="5"/>
      <c r="K6" s="5"/>
    </row>
    <row r="7" spans="1:12" ht="33.75" customHeight="1" x14ac:dyDescent="0.25">
      <c r="A7" s="94" t="s">
        <v>141</v>
      </c>
      <c r="B7" s="95"/>
      <c r="C7" s="95"/>
      <c r="D7" s="95"/>
      <c r="E7" s="95"/>
      <c r="F7" s="95"/>
      <c r="G7" s="95"/>
      <c r="H7" s="95"/>
      <c r="I7" s="95"/>
      <c r="J7" s="95"/>
      <c r="K7" s="95"/>
    </row>
    <row r="8" spans="1:12" ht="33.75" customHeight="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ht="33.75" customHeight="1" x14ac:dyDescent="0.25">
      <c r="A9" s="129" t="s">
        <v>0</v>
      </c>
      <c r="B9" s="130" t="s">
        <v>1</v>
      </c>
      <c r="C9" s="130" t="s">
        <v>2</v>
      </c>
      <c r="D9" s="130" t="s">
        <v>11</v>
      </c>
      <c r="E9" s="137"/>
      <c r="F9" s="137"/>
      <c r="G9" s="132" t="s">
        <v>16</v>
      </c>
      <c r="H9" s="130" t="s">
        <v>12</v>
      </c>
      <c r="I9" s="137"/>
      <c r="J9" s="137"/>
      <c r="K9" s="137"/>
    </row>
    <row r="10" spans="1:12" ht="30" customHeight="1" x14ac:dyDescent="0.25">
      <c r="A10" s="129"/>
      <c r="B10" s="131"/>
      <c r="C10" s="131"/>
      <c r="D10" s="127" t="s">
        <v>3</v>
      </c>
      <c r="E10" s="135" t="s">
        <v>15</v>
      </c>
      <c r="F10" s="136"/>
      <c r="G10" s="133"/>
      <c r="H10" s="127" t="s">
        <v>4</v>
      </c>
      <c r="I10" s="127" t="s">
        <v>49</v>
      </c>
      <c r="J10" s="127" t="s">
        <v>50</v>
      </c>
      <c r="K10" s="127" t="s">
        <v>10</v>
      </c>
    </row>
    <row r="11" spans="1:12" ht="72.75" customHeight="1" x14ac:dyDescent="0.25">
      <c r="A11" s="129"/>
      <c r="B11" s="131"/>
      <c r="C11" s="131"/>
      <c r="D11" s="128"/>
      <c r="E11" s="3" t="s">
        <v>34</v>
      </c>
      <c r="F11" s="3" t="s">
        <v>35</v>
      </c>
      <c r="G11" s="134"/>
      <c r="H11" s="128"/>
      <c r="I11" s="128"/>
      <c r="J11" s="128"/>
      <c r="K11" s="128"/>
    </row>
    <row r="12" spans="1:12" x14ac:dyDescent="0.25">
      <c r="A12" s="124" t="s">
        <v>14</v>
      </c>
      <c r="B12" s="138"/>
      <c r="C12" s="138"/>
      <c r="D12" s="138"/>
      <c r="E12" s="138"/>
      <c r="F12" s="138"/>
      <c r="G12" s="138"/>
      <c r="H12" s="138"/>
      <c r="I12" s="138"/>
      <c r="J12" s="138"/>
      <c r="K12" s="139"/>
    </row>
    <row r="13" spans="1:12" x14ac:dyDescent="0.25">
      <c r="A13" s="121" t="s">
        <v>21</v>
      </c>
      <c r="B13" s="122"/>
      <c r="C13" s="122"/>
      <c r="D13" s="122"/>
      <c r="E13" s="122"/>
      <c r="F13" s="122"/>
      <c r="G13" s="122"/>
      <c r="H13" s="122"/>
      <c r="I13" s="122"/>
      <c r="J13" s="122"/>
      <c r="K13" s="123"/>
    </row>
    <row r="14" spans="1:12" ht="30" customHeight="1" x14ac:dyDescent="0.25">
      <c r="A14" s="121" t="s">
        <v>22</v>
      </c>
      <c r="B14" s="122"/>
      <c r="C14" s="122"/>
      <c r="D14" s="122"/>
      <c r="E14" s="122"/>
      <c r="F14" s="122"/>
      <c r="G14" s="122"/>
      <c r="H14" s="122"/>
      <c r="I14" s="122"/>
      <c r="J14" s="122"/>
      <c r="K14" s="123"/>
    </row>
    <row r="15" spans="1:12" ht="21" customHeight="1" x14ac:dyDescent="0.25">
      <c r="A15" s="124" t="s">
        <v>23</v>
      </c>
      <c r="B15" s="125"/>
      <c r="C15" s="125"/>
      <c r="D15" s="125"/>
      <c r="E15" s="125"/>
      <c r="F15" s="125"/>
      <c r="G15" s="125"/>
      <c r="H15" s="125"/>
      <c r="I15" s="125"/>
      <c r="J15" s="125"/>
      <c r="K15" s="126"/>
    </row>
    <row r="16" spans="1:12" ht="21.75" customHeight="1" x14ac:dyDescent="0.25">
      <c r="A16" s="124" t="s">
        <v>24</v>
      </c>
      <c r="B16" s="125"/>
      <c r="C16" s="125"/>
      <c r="D16" s="125"/>
      <c r="E16" s="125"/>
      <c r="F16" s="125"/>
      <c r="G16" s="125"/>
      <c r="H16" s="125"/>
      <c r="I16" s="125"/>
      <c r="J16" s="125"/>
      <c r="K16" s="126"/>
    </row>
    <row r="17" spans="1:11" x14ac:dyDescent="0.25">
      <c r="A17" s="27">
        <v>1</v>
      </c>
      <c r="B17" s="41" t="s">
        <v>26</v>
      </c>
      <c r="C17" s="41" t="s">
        <v>27</v>
      </c>
      <c r="D17" s="41" t="s">
        <v>25</v>
      </c>
      <c r="E17" s="27">
        <v>670</v>
      </c>
      <c r="F17" s="27">
        <v>670</v>
      </c>
      <c r="G17" s="41" t="s">
        <v>51</v>
      </c>
      <c r="H17" s="7" t="s">
        <v>5</v>
      </c>
      <c r="I17" s="8">
        <f>I19+I20+I21</f>
        <v>80581.899999999994</v>
      </c>
      <c r="J17" s="8">
        <f>J19+J20+J21</f>
        <v>76183.899999999994</v>
      </c>
      <c r="K17" s="8">
        <f>J17/I17*100</f>
        <v>94.542198682334373</v>
      </c>
    </row>
    <row r="18" spans="1:11" ht="23.25" x14ac:dyDescent="0.25">
      <c r="A18" s="27"/>
      <c r="B18" s="42"/>
      <c r="C18" s="42"/>
      <c r="D18" s="42"/>
      <c r="E18" s="27"/>
      <c r="F18" s="27"/>
      <c r="G18" s="42"/>
      <c r="H18" s="9" t="s">
        <v>6</v>
      </c>
      <c r="I18" s="8"/>
      <c r="J18" s="8"/>
      <c r="K18" s="8"/>
    </row>
    <row r="19" spans="1:11" ht="34.5" x14ac:dyDescent="0.25">
      <c r="A19" s="27"/>
      <c r="B19" s="42"/>
      <c r="C19" s="42"/>
      <c r="D19" s="42"/>
      <c r="E19" s="27"/>
      <c r="F19" s="27"/>
      <c r="G19" s="42"/>
      <c r="H19" s="9" t="s">
        <v>7</v>
      </c>
      <c r="I19" s="8">
        <v>53512.4</v>
      </c>
      <c r="J19" s="8">
        <v>52515.1</v>
      </c>
      <c r="K19" s="8">
        <f t="shared" ref="K19:K21" si="0">J19/I19*100</f>
        <v>98.136319806250498</v>
      </c>
    </row>
    <row r="20" spans="1:11" ht="23.25" x14ac:dyDescent="0.25">
      <c r="A20" s="27"/>
      <c r="B20" s="42"/>
      <c r="C20" s="42"/>
      <c r="D20" s="42"/>
      <c r="E20" s="27"/>
      <c r="F20" s="27"/>
      <c r="G20" s="42"/>
      <c r="H20" s="9" t="s">
        <v>8</v>
      </c>
      <c r="I20" s="8">
        <v>21920.1</v>
      </c>
      <c r="J20" s="8">
        <v>21376.400000000001</v>
      </c>
      <c r="K20" s="8">
        <f t="shared" si="0"/>
        <v>97.519628103886404</v>
      </c>
    </row>
    <row r="21" spans="1:11" ht="75" customHeight="1" x14ac:dyDescent="0.25">
      <c r="A21" s="27"/>
      <c r="B21" s="43"/>
      <c r="C21" s="43"/>
      <c r="D21" s="43"/>
      <c r="E21" s="27"/>
      <c r="F21" s="27"/>
      <c r="G21" s="43"/>
      <c r="H21" s="9" t="s">
        <v>9</v>
      </c>
      <c r="I21" s="8">
        <v>5149.3999999999996</v>
      </c>
      <c r="J21" s="8">
        <v>2292.4</v>
      </c>
      <c r="K21" s="8">
        <f t="shared" si="0"/>
        <v>44.51780789994951</v>
      </c>
    </row>
    <row r="22" spans="1:11" x14ac:dyDescent="0.25">
      <c r="A22" s="27">
        <v>2</v>
      </c>
      <c r="B22" s="41" t="s">
        <v>28</v>
      </c>
      <c r="C22" s="44" t="s">
        <v>27</v>
      </c>
      <c r="D22" s="44" t="s">
        <v>29</v>
      </c>
      <c r="E22" s="27">
        <v>100</v>
      </c>
      <c r="F22" s="27">
        <v>100</v>
      </c>
      <c r="G22" s="41" t="s">
        <v>51</v>
      </c>
      <c r="H22" s="7" t="s">
        <v>5</v>
      </c>
      <c r="I22" s="8"/>
      <c r="J22" s="8"/>
      <c r="K22" s="8"/>
    </row>
    <row r="23" spans="1:11" ht="23.25" x14ac:dyDescent="0.25">
      <c r="A23" s="27"/>
      <c r="B23" s="42"/>
      <c r="C23" s="45"/>
      <c r="D23" s="45"/>
      <c r="E23" s="27"/>
      <c r="F23" s="27"/>
      <c r="G23" s="42"/>
      <c r="H23" s="9" t="s">
        <v>6</v>
      </c>
      <c r="I23" s="8"/>
      <c r="J23" s="8"/>
      <c r="K23" s="8"/>
    </row>
    <row r="24" spans="1:11" ht="34.5" x14ac:dyDescent="0.25">
      <c r="A24" s="27"/>
      <c r="B24" s="42"/>
      <c r="C24" s="45"/>
      <c r="D24" s="45"/>
      <c r="E24" s="27"/>
      <c r="F24" s="27"/>
      <c r="G24" s="42"/>
      <c r="H24" s="9" t="s">
        <v>7</v>
      </c>
      <c r="I24" s="8"/>
      <c r="J24" s="8"/>
      <c r="K24" s="8"/>
    </row>
    <row r="25" spans="1:11" ht="23.25" x14ac:dyDescent="0.25">
      <c r="A25" s="27"/>
      <c r="B25" s="42"/>
      <c r="C25" s="45"/>
      <c r="D25" s="45"/>
      <c r="E25" s="27"/>
      <c r="F25" s="27"/>
      <c r="G25" s="42"/>
      <c r="H25" s="9" t="s">
        <v>8</v>
      </c>
      <c r="I25" s="8"/>
      <c r="J25" s="8"/>
      <c r="K25" s="8"/>
    </row>
    <row r="26" spans="1:11" ht="34.5" x14ac:dyDescent="0.25">
      <c r="A26" s="27"/>
      <c r="B26" s="43"/>
      <c r="C26" s="46"/>
      <c r="D26" s="46"/>
      <c r="E26" s="27"/>
      <c r="F26" s="27"/>
      <c r="G26" s="43"/>
      <c r="H26" s="9" t="s">
        <v>9</v>
      </c>
      <c r="I26" s="8"/>
      <c r="J26" s="8"/>
      <c r="K26" s="8"/>
    </row>
    <row r="27" spans="1:11" x14ac:dyDescent="0.25">
      <c r="A27" s="27">
        <v>3</v>
      </c>
      <c r="B27" s="41" t="s">
        <v>30</v>
      </c>
      <c r="C27" s="44" t="s">
        <v>27</v>
      </c>
      <c r="D27" s="44" t="s">
        <v>31</v>
      </c>
      <c r="E27" s="50">
        <v>83.3</v>
      </c>
      <c r="F27" s="50">
        <v>81.7</v>
      </c>
      <c r="G27" s="41" t="s">
        <v>33</v>
      </c>
      <c r="H27" s="7" t="s">
        <v>5</v>
      </c>
      <c r="I27" s="8"/>
      <c r="J27" s="8"/>
      <c r="K27" s="8"/>
    </row>
    <row r="28" spans="1:11" ht="27.75" customHeight="1" x14ac:dyDescent="0.25">
      <c r="A28" s="27"/>
      <c r="B28" s="42"/>
      <c r="C28" s="45"/>
      <c r="D28" s="45"/>
      <c r="E28" s="28"/>
      <c r="F28" s="28"/>
      <c r="G28" s="42"/>
      <c r="H28" s="9" t="s">
        <v>6</v>
      </c>
      <c r="I28" s="8"/>
      <c r="J28" s="8"/>
      <c r="K28" s="8"/>
    </row>
    <row r="29" spans="1:11" ht="34.5" x14ac:dyDescent="0.25">
      <c r="A29" s="27"/>
      <c r="B29" s="42"/>
      <c r="C29" s="45"/>
      <c r="D29" s="45"/>
      <c r="E29" s="28"/>
      <c r="F29" s="28"/>
      <c r="G29" s="42"/>
      <c r="H29" s="9" t="s">
        <v>7</v>
      </c>
      <c r="I29" s="8"/>
      <c r="J29" s="8"/>
      <c r="K29" s="8"/>
    </row>
    <row r="30" spans="1:11" ht="23.25" x14ac:dyDescent="0.25">
      <c r="A30" s="27"/>
      <c r="B30" s="42"/>
      <c r="C30" s="45"/>
      <c r="D30" s="45"/>
      <c r="E30" s="28"/>
      <c r="F30" s="28"/>
      <c r="G30" s="42"/>
      <c r="H30" s="9" t="s">
        <v>8</v>
      </c>
      <c r="I30" s="8"/>
      <c r="J30" s="8"/>
      <c r="K30" s="8"/>
    </row>
    <row r="31" spans="1:11" ht="30" customHeight="1" x14ac:dyDescent="0.25">
      <c r="A31" s="27"/>
      <c r="B31" s="43"/>
      <c r="C31" s="46"/>
      <c r="D31" s="46"/>
      <c r="E31" s="29"/>
      <c r="F31" s="29"/>
      <c r="G31" s="43"/>
      <c r="H31" s="9" t="s">
        <v>9</v>
      </c>
      <c r="I31" s="8"/>
      <c r="J31" s="8"/>
      <c r="K31" s="8"/>
    </row>
    <row r="32" spans="1:11" x14ac:dyDescent="0.25">
      <c r="A32" s="27">
        <v>4</v>
      </c>
      <c r="B32" s="41" t="s">
        <v>32</v>
      </c>
      <c r="C32" s="41" t="s">
        <v>27</v>
      </c>
      <c r="D32" s="41" t="s">
        <v>31</v>
      </c>
      <c r="E32" s="50">
        <v>16.600000000000001</v>
      </c>
      <c r="F32" s="50">
        <v>16.600000000000001</v>
      </c>
      <c r="G32" s="41" t="s">
        <v>51</v>
      </c>
      <c r="H32" s="7" t="s">
        <v>5</v>
      </c>
      <c r="I32" s="8"/>
      <c r="J32" s="8"/>
      <c r="K32" s="8"/>
    </row>
    <row r="33" spans="1:11" ht="23.25" x14ac:dyDescent="0.25">
      <c r="A33" s="27"/>
      <c r="B33" s="42"/>
      <c r="C33" s="42"/>
      <c r="D33" s="42"/>
      <c r="E33" s="28"/>
      <c r="F33" s="28"/>
      <c r="G33" s="42"/>
      <c r="H33" s="9" t="s">
        <v>6</v>
      </c>
      <c r="I33" s="8"/>
      <c r="J33" s="8"/>
      <c r="K33" s="8"/>
    </row>
    <row r="34" spans="1:11" ht="34.5" x14ac:dyDescent="0.25">
      <c r="A34" s="27"/>
      <c r="B34" s="42"/>
      <c r="C34" s="42"/>
      <c r="D34" s="42"/>
      <c r="E34" s="28"/>
      <c r="F34" s="28"/>
      <c r="G34" s="42"/>
      <c r="H34" s="9" t="s">
        <v>7</v>
      </c>
      <c r="I34" s="8"/>
      <c r="J34" s="8"/>
      <c r="K34" s="8"/>
    </row>
    <row r="35" spans="1:11" ht="24.75" customHeight="1" x14ac:dyDescent="0.25">
      <c r="A35" s="27"/>
      <c r="B35" s="42"/>
      <c r="C35" s="42"/>
      <c r="D35" s="42"/>
      <c r="E35" s="28"/>
      <c r="F35" s="28"/>
      <c r="G35" s="42"/>
      <c r="H35" s="9" t="s">
        <v>8</v>
      </c>
      <c r="I35" s="8"/>
      <c r="J35" s="8"/>
      <c r="K35" s="8"/>
    </row>
    <row r="36" spans="1:11" ht="69" customHeight="1" x14ac:dyDescent="0.25">
      <c r="A36" s="27"/>
      <c r="B36" s="43"/>
      <c r="C36" s="43"/>
      <c r="D36" s="43"/>
      <c r="E36" s="29"/>
      <c r="F36" s="29"/>
      <c r="G36" s="43"/>
      <c r="H36" s="9" t="s">
        <v>9</v>
      </c>
      <c r="I36" s="8"/>
      <c r="J36" s="8"/>
      <c r="K36" s="8"/>
    </row>
    <row r="37" spans="1:11" x14ac:dyDescent="0.25">
      <c r="A37" s="85" t="s">
        <v>36</v>
      </c>
      <c r="B37" s="86" t="s">
        <v>36</v>
      </c>
      <c r="C37" s="86" t="s">
        <v>36</v>
      </c>
      <c r="D37" s="86" t="s">
        <v>36</v>
      </c>
      <c r="E37" s="86" t="s">
        <v>36</v>
      </c>
      <c r="F37" s="86" t="s">
        <v>36</v>
      </c>
      <c r="G37" s="86" t="s">
        <v>36</v>
      </c>
      <c r="H37" s="86" t="s">
        <v>36</v>
      </c>
      <c r="I37" s="86" t="s">
        <v>36</v>
      </c>
      <c r="J37" s="86" t="s">
        <v>36</v>
      </c>
      <c r="K37" s="87" t="s">
        <v>36</v>
      </c>
    </row>
    <row r="38" spans="1:11" x14ac:dyDescent="0.25">
      <c r="A38" s="85" t="s">
        <v>37</v>
      </c>
      <c r="B38" s="86" t="s">
        <v>37</v>
      </c>
      <c r="C38" s="86" t="s">
        <v>37</v>
      </c>
      <c r="D38" s="86" t="s">
        <v>37</v>
      </c>
      <c r="E38" s="86" t="s">
        <v>37</v>
      </c>
      <c r="F38" s="86" t="s">
        <v>37</v>
      </c>
      <c r="G38" s="86" t="s">
        <v>37</v>
      </c>
      <c r="H38" s="86" t="s">
        <v>37</v>
      </c>
      <c r="I38" s="86" t="s">
        <v>37</v>
      </c>
      <c r="J38" s="86" t="s">
        <v>37</v>
      </c>
      <c r="K38" s="87" t="s">
        <v>37</v>
      </c>
    </row>
    <row r="39" spans="1:11" ht="15" customHeight="1" x14ac:dyDescent="0.25">
      <c r="A39" s="27">
        <v>1</v>
      </c>
      <c r="B39" s="41" t="s">
        <v>38</v>
      </c>
      <c r="C39" s="41" t="s">
        <v>42</v>
      </c>
      <c r="D39" s="41" t="s">
        <v>40</v>
      </c>
      <c r="E39" s="120">
        <v>39.5</v>
      </c>
      <c r="F39" s="120">
        <v>46.6</v>
      </c>
      <c r="G39" s="41" t="s">
        <v>51</v>
      </c>
      <c r="H39" s="7" t="s">
        <v>5</v>
      </c>
      <c r="I39" s="8">
        <v>108.8</v>
      </c>
      <c r="J39" s="8">
        <v>94.2</v>
      </c>
      <c r="K39" s="10">
        <f>J39/I39*100</f>
        <v>86.580882352941174</v>
      </c>
    </row>
    <row r="40" spans="1:11" ht="23.25" customHeight="1" x14ac:dyDescent="0.25">
      <c r="A40" s="27"/>
      <c r="B40" s="42"/>
      <c r="C40" s="42"/>
      <c r="D40" s="42"/>
      <c r="E40" s="120">
        <v>39.5</v>
      </c>
      <c r="F40" s="120">
        <v>41</v>
      </c>
      <c r="G40" s="42"/>
      <c r="H40" s="9" t="s">
        <v>6</v>
      </c>
      <c r="I40" s="8"/>
      <c r="J40" s="8"/>
      <c r="K40" s="8"/>
    </row>
    <row r="41" spans="1:11" ht="34.5" customHeight="1" x14ac:dyDescent="0.25">
      <c r="A41" s="27"/>
      <c r="B41" s="42"/>
      <c r="C41" s="42"/>
      <c r="D41" s="42"/>
      <c r="E41" s="120">
        <v>39.5</v>
      </c>
      <c r="F41" s="120">
        <v>41</v>
      </c>
      <c r="G41" s="42"/>
      <c r="H41" s="9" t="s">
        <v>7</v>
      </c>
      <c r="I41" s="8"/>
      <c r="J41" s="8"/>
      <c r="K41" s="8"/>
    </row>
    <row r="42" spans="1:11" ht="23.25" customHeight="1" x14ac:dyDescent="0.25">
      <c r="A42" s="27"/>
      <c r="B42" s="42"/>
      <c r="C42" s="42"/>
      <c r="D42" s="42"/>
      <c r="E42" s="120">
        <v>39.5</v>
      </c>
      <c r="F42" s="120">
        <v>41</v>
      </c>
      <c r="G42" s="42"/>
      <c r="H42" s="9" t="s">
        <v>8</v>
      </c>
      <c r="I42" s="8">
        <v>108.8</v>
      </c>
      <c r="J42" s="8">
        <v>94.2</v>
      </c>
      <c r="K42" s="10">
        <f t="shared" ref="K42" si="1">J42/I42*100</f>
        <v>86.580882352941174</v>
      </c>
    </row>
    <row r="43" spans="1:11" ht="35.25" customHeight="1" x14ac:dyDescent="0.25">
      <c r="A43" s="27"/>
      <c r="B43" s="43"/>
      <c r="C43" s="43"/>
      <c r="D43" s="43"/>
      <c r="E43" s="120">
        <v>39.5</v>
      </c>
      <c r="F43" s="120">
        <v>41</v>
      </c>
      <c r="G43" s="43"/>
      <c r="H43" s="9" t="s">
        <v>9</v>
      </c>
      <c r="I43" s="8"/>
      <c r="J43" s="8"/>
      <c r="K43" s="8"/>
    </row>
    <row r="44" spans="1:11" x14ac:dyDescent="0.25">
      <c r="A44" s="27">
        <v>2</v>
      </c>
      <c r="B44" s="41" t="s">
        <v>39</v>
      </c>
      <c r="C44" s="41" t="s">
        <v>42</v>
      </c>
      <c r="D44" s="41" t="s">
        <v>41</v>
      </c>
      <c r="E44" s="120">
        <v>88</v>
      </c>
      <c r="F44" s="120">
        <v>80</v>
      </c>
      <c r="G44" s="41" t="s">
        <v>99</v>
      </c>
      <c r="H44" s="7" t="s">
        <v>5</v>
      </c>
      <c r="I44" s="8"/>
      <c r="J44" s="8"/>
      <c r="K44" s="8"/>
    </row>
    <row r="45" spans="1:11" ht="23.25" x14ac:dyDescent="0.25">
      <c r="A45" s="27"/>
      <c r="B45" s="42"/>
      <c r="C45" s="42"/>
      <c r="D45" s="42"/>
      <c r="E45" s="120"/>
      <c r="F45" s="120"/>
      <c r="G45" s="42"/>
      <c r="H45" s="9" t="s">
        <v>6</v>
      </c>
      <c r="I45" s="8"/>
      <c r="J45" s="8"/>
      <c r="K45" s="8"/>
    </row>
    <row r="46" spans="1:11" ht="34.5" x14ac:dyDescent="0.25">
      <c r="A46" s="27"/>
      <c r="B46" s="42"/>
      <c r="C46" s="42"/>
      <c r="D46" s="42"/>
      <c r="E46" s="120"/>
      <c r="F46" s="120"/>
      <c r="G46" s="42"/>
      <c r="H46" s="9" t="s">
        <v>7</v>
      </c>
      <c r="I46" s="8"/>
      <c r="J46" s="8"/>
      <c r="K46" s="8"/>
    </row>
    <row r="47" spans="1:11" ht="23.25" x14ac:dyDescent="0.25">
      <c r="A47" s="27"/>
      <c r="B47" s="42"/>
      <c r="C47" s="42"/>
      <c r="D47" s="42"/>
      <c r="E47" s="120"/>
      <c r="F47" s="120"/>
      <c r="G47" s="42"/>
      <c r="H47" s="9" t="s">
        <v>8</v>
      </c>
      <c r="I47" s="8"/>
      <c r="J47" s="8"/>
      <c r="K47" s="8"/>
    </row>
    <row r="48" spans="1:11" ht="34.5" x14ac:dyDescent="0.25">
      <c r="A48" s="27"/>
      <c r="B48" s="43"/>
      <c r="C48" s="43"/>
      <c r="D48" s="43"/>
      <c r="E48" s="120"/>
      <c r="F48" s="120"/>
      <c r="G48" s="43"/>
      <c r="H48" s="9" t="s">
        <v>9</v>
      </c>
      <c r="I48" s="8"/>
      <c r="J48" s="8"/>
      <c r="K48" s="8"/>
    </row>
    <row r="49" spans="1:11" x14ac:dyDescent="0.25">
      <c r="A49" s="85" t="s">
        <v>43</v>
      </c>
      <c r="B49" s="86" t="s">
        <v>43</v>
      </c>
      <c r="C49" s="86" t="s">
        <v>43</v>
      </c>
      <c r="D49" s="86" t="s">
        <v>43</v>
      </c>
      <c r="E49" s="86" t="s">
        <v>43</v>
      </c>
      <c r="F49" s="86" t="s">
        <v>43</v>
      </c>
      <c r="G49" s="86" t="s">
        <v>43</v>
      </c>
      <c r="H49" s="86" t="s">
        <v>43</v>
      </c>
      <c r="I49" s="86" t="s">
        <v>43</v>
      </c>
      <c r="J49" s="86" t="s">
        <v>43</v>
      </c>
      <c r="K49" s="87" t="s">
        <v>43</v>
      </c>
    </row>
    <row r="50" spans="1:11" ht="50.25" customHeight="1" x14ac:dyDescent="0.25">
      <c r="A50" s="85" t="s">
        <v>44</v>
      </c>
      <c r="B50" s="86" t="s">
        <v>44</v>
      </c>
      <c r="C50" s="86" t="s">
        <v>44</v>
      </c>
      <c r="D50" s="86" t="s">
        <v>44</v>
      </c>
      <c r="E50" s="86" t="s">
        <v>44</v>
      </c>
      <c r="F50" s="86" t="s">
        <v>44</v>
      </c>
      <c r="G50" s="86" t="s">
        <v>44</v>
      </c>
      <c r="H50" s="86" t="s">
        <v>44</v>
      </c>
      <c r="I50" s="86" t="s">
        <v>44</v>
      </c>
      <c r="J50" s="86" t="s">
        <v>44</v>
      </c>
      <c r="K50" s="87" t="s">
        <v>44</v>
      </c>
    </row>
    <row r="51" spans="1:11" ht="123" customHeight="1" x14ac:dyDescent="0.25">
      <c r="A51" s="50">
        <v>1</v>
      </c>
      <c r="B51" s="24" t="s">
        <v>45</v>
      </c>
      <c r="C51" s="41" t="s">
        <v>42</v>
      </c>
      <c r="D51" s="11" t="s">
        <v>46</v>
      </c>
      <c r="E51" s="12">
        <v>3.5230000000000001</v>
      </c>
      <c r="F51" s="12">
        <v>3.105</v>
      </c>
      <c r="G51" s="13" t="s">
        <v>52</v>
      </c>
      <c r="H51" s="7" t="s">
        <v>5</v>
      </c>
      <c r="I51" s="14">
        <f>I53+I54+I55+I56</f>
        <v>11237.9</v>
      </c>
      <c r="J51" s="14">
        <f>J53+J54+J55+J56</f>
        <v>11262.5</v>
      </c>
      <c r="K51" s="14">
        <f>J51/I51*100</f>
        <v>100.2189021080451</v>
      </c>
    </row>
    <row r="52" spans="1:11" ht="23.25" hidden="1" customHeight="1" x14ac:dyDescent="0.25">
      <c r="A52" s="28"/>
      <c r="B52" s="66"/>
      <c r="C52" s="42"/>
      <c r="D52" s="15"/>
      <c r="E52" s="12"/>
      <c r="F52" s="12"/>
      <c r="G52" s="16"/>
      <c r="H52" s="9" t="s">
        <v>6</v>
      </c>
      <c r="I52" s="15"/>
      <c r="J52" s="15"/>
      <c r="K52" s="15"/>
    </row>
    <row r="53" spans="1:11" ht="153.75" customHeight="1" x14ac:dyDescent="0.25">
      <c r="A53" s="28"/>
      <c r="B53" s="66"/>
      <c r="C53" s="42"/>
      <c r="D53" s="11" t="s">
        <v>47</v>
      </c>
      <c r="E53" s="12">
        <v>80</v>
      </c>
      <c r="F53" s="12">
        <v>100</v>
      </c>
      <c r="G53" s="11" t="s">
        <v>53</v>
      </c>
      <c r="H53" s="9" t="s">
        <v>6</v>
      </c>
      <c r="I53" s="15">
        <v>1618.8</v>
      </c>
      <c r="J53" s="15">
        <v>1618.8</v>
      </c>
      <c r="K53" s="14">
        <f>J53/I53*100</f>
        <v>100</v>
      </c>
    </row>
    <row r="54" spans="1:11" ht="84" customHeight="1" x14ac:dyDescent="0.25">
      <c r="A54" s="28"/>
      <c r="B54" s="66"/>
      <c r="C54" s="42"/>
      <c r="D54" s="24" t="s">
        <v>48</v>
      </c>
      <c r="E54" s="91">
        <v>104</v>
      </c>
      <c r="F54" s="91">
        <v>121</v>
      </c>
      <c r="G54" s="24" t="s">
        <v>51</v>
      </c>
      <c r="H54" s="9" t="s">
        <v>7</v>
      </c>
      <c r="I54" s="15">
        <v>2323.6999999999998</v>
      </c>
      <c r="J54" s="15">
        <v>2323.6999999999998</v>
      </c>
      <c r="K54" s="14">
        <f t="shared" ref="K54:K57" si="2">J54/I54*100</f>
        <v>100</v>
      </c>
    </row>
    <row r="55" spans="1:11" ht="84" customHeight="1" x14ac:dyDescent="0.25">
      <c r="A55" s="28"/>
      <c r="B55" s="66"/>
      <c r="C55" s="42"/>
      <c r="D55" s="66"/>
      <c r="E55" s="92"/>
      <c r="F55" s="92"/>
      <c r="G55" s="66"/>
      <c r="H55" s="9" t="s">
        <v>8</v>
      </c>
      <c r="I55" s="14">
        <v>6945.4</v>
      </c>
      <c r="J55" s="14">
        <v>6984.5</v>
      </c>
      <c r="K55" s="14">
        <f t="shared" si="2"/>
        <v>100.56296253635499</v>
      </c>
    </row>
    <row r="56" spans="1:11" ht="102.75" customHeight="1" x14ac:dyDescent="0.25">
      <c r="A56" s="28"/>
      <c r="B56" s="66"/>
      <c r="C56" s="42"/>
      <c r="D56" s="66"/>
      <c r="E56" s="92"/>
      <c r="F56" s="92"/>
      <c r="G56" s="66"/>
      <c r="H56" s="9" t="s">
        <v>9</v>
      </c>
      <c r="I56" s="15">
        <v>350</v>
      </c>
      <c r="J56" s="15">
        <v>335.5</v>
      </c>
      <c r="K56" s="14">
        <f t="shared" si="2"/>
        <v>95.857142857142847</v>
      </c>
    </row>
    <row r="57" spans="1:11" ht="26.25" hidden="1" customHeight="1" x14ac:dyDescent="0.25">
      <c r="A57" s="29"/>
      <c r="B57" s="25"/>
      <c r="C57" s="43"/>
      <c r="D57" s="25"/>
      <c r="E57" s="93"/>
      <c r="F57" s="93"/>
      <c r="G57" s="25"/>
      <c r="H57" s="9" t="s">
        <v>9</v>
      </c>
      <c r="I57" s="8">
        <v>350</v>
      </c>
      <c r="J57" s="8">
        <v>335.5</v>
      </c>
      <c r="K57" s="8">
        <f t="shared" si="2"/>
        <v>95.857142857142847</v>
      </c>
    </row>
    <row r="58" spans="1:11" ht="36.75" customHeight="1" x14ac:dyDescent="0.25">
      <c r="A58" s="70" t="s">
        <v>54</v>
      </c>
      <c r="B58" s="140" t="s">
        <v>54</v>
      </c>
      <c r="C58" s="140" t="s">
        <v>54</v>
      </c>
      <c r="D58" s="140" t="s">
        <v>54</v>
      </c>
      <c r="E58" s="140" t="s">
        <v>54</v>
      </c>
      <c r="F58" s="140" t="s">
        <v>54</v>
      </c>
      <c r="G58" s="140" t="s">
        <v>54</v>
      </c>
      <c r="H58" s="140" t="s">
        <v>54</v>
      </c>
      <c r="I58" s="140" t="s">
        <v>54</v>
      </c>
      <c r="J58" s="140" t="s">
        <v>54</v>
      </c>
      <c r="K58" s="141" t="s">
        <v>54</v>
      </c>
    </row>
    <row r="59" spans="1:11" ht="26.25" customHeight="1" x14ac:dyDescent="0.25">
      <c r="A59" s="30" t="s">
        <v>55</v>
      </c>
      <c r="B59" s="31" t="s">
        <v>55</v>
      </c>
      <c r="C59" s="31" t="s">
        <v>55</v>
      </c>
      <c r="D59" s="31" t="s">
        <v>55</v>
      </c>
      <c r="E59" s="31" t="s">
        <v>55</v>
      </c>
      <c r="F59" s="31" t="s">
        <v>55</v>
      </c>
      <c r="G59" s="31" t="s">
        <v>55</v>
      </c>
      <c r="H59" s="31" t="s">
        <v>55</v>
      </c>
      <c r="I59" s="31" t="s">
        <v>55</v>
      </c>
      <c r="J59" s="31" t="s">
        <v>55</v>
      </c>
      <c r="K59" s="32" t="s">
        <v>55</v>
      </c>
    </row>
    <row r="60" spans="1:11" x14ac:dyDescent="0.25">
      <c r="A60" s="50">
        <v>1</v>
      </c>
      <c r="B60" s="41" t="s">
        <v>56</v>
      </c>
      <c r="C60" s="41" t="s">
        <v>27</v>
      </c>
      <c r="D60" s="41" t="s">
        <v>57</v>
      </c>
      <c r="E60" s="50">
        <v>31</v>
      </c>
      <c r="F60" s="50">
        <v>31</v>
      </c>
      <c r="G60" s="41" t="s">
        <v>51</v>
      </c>
      <c r="H60" s="7" t="s">
        <v>5</v>
      </c>
      <c r="I60" s="8">
        <f>I63</f>
        <v>24.8</v>
      </c>
      <c r="J60" s="8">
        <f>J63</f>
        <v>23.6</v>
      </c>
      <c r="K60" s="10">
        <f>J60/I60*100</f>
        <v>95.161290322580655</v>
      </c>
    </row>
    <row r="61" spans="1:11" ht="23.25" x14ac:dyDescent="0.25">
      <c r="A61" s="28"/>
      <c r="B61" s="42"/>
      <c r="C61" s="42"/>
      <c r="D61" s="42"/>
      <c r="E61" s="28"/>
      <c r="F61" s="28"/>
      <c r="G61" s="42"/>
      <c r="H61" s="9" t="s">
        <v>6</v>
      </c>
      <c r="I61" s="8"/>
      <c r="J61" s="8"/>
      <c r="K61" s="10" t="e">
        <f t="shared" ref="K61:K63" si="3">J61/I61*100</f>
        <v>#DIV/0!</v>
      </c>
    </row>
    <row r="62" spans="1:11" ht="34.5" x14ac:dyDescent="0.25">
      <c r="A62" s="28"/>
      <c r="B62" s="42"/>
      <c r="C62" s="42"/>
      <c r="D62" s="42"/>
      <c r="E62" s="28"/>
      <c r="F62" s="28"/>
      <c r="G62" s="42"/>
      <c r="H62" s="9" t="s">
        <v>7</v>
      </c>
      <c r="I62" s="8"/>
      <c r="J62" s="8"/>
      <c r="K62" s="10" t="e">
        <f t="shared" si="3"/>
        <v>#DIV/0!</v>
      </c>
    </row>
    <row r="63" spans="1:11" ht="23.25" x14ac:dyDescent="0.25">
      <c r="A63" s="28"/>
      <c r="B63" s="42"/>
      <c r="C63" s="42"/>
      <c r="D63" s="42"/>
      <c r="E63" s="28"/>
      <c r="F63" s="28"/>
      <c r="G63" s="42"/>
      <c r="H63" s="9" t="s">
        <v>8</v>
      </c>
      <c r="I63" s="8">
        <v>24.8</v>
      </c>
      <c r="J63" s="8">
        <v>23.6</v>
      </c>
      <c r="K63" s="10">
        <f t="shared" si="3"/>
        <v>95.161290322580655</v>
      </c>
    </row>
    <row r="64" spans="1:11" ht="60" customHeight="1" x14ac:dyDescent="0.25">
      <c r="A64" s="29"/>
      <c r="B64" s="43"/>
      <c r="C64" s="43"/>
      <c r="D64" s="43"/>
      <c r="E64" s="29"/>
      <c r="F64" s="29"/>
      <c r="G64" s="43"/>
      <c r="H64" s="9" t="s">
        <v>9</v>
      </c>
      <c r="I64" s="8"/>
      <c r="J64" s="8"/>
      <c r="K64" s="8"/>
    </row>
    <row r="65" spans="1:11" x14ac:dyDescent="0.25">
      <c r="A65" s="79" t="s">
        <v>58</v>
      </c>
      <c r="B65" s="80" t="s">
        <v>58</v>
      </c>
      <c r="C65" s="80" t="s">
        <v>58</v>
      </c>
      <c r="D65" s="80" t="s">
        <v>58</v>
      </c>
      <c r="E65" s="80" t="s">
        <v>58</v>
      </c>
      <c r="F65" s="80" t="s">
        <v>58</v>
      </c>
      <c r="G65" s="80" t="s">
        <v>58</v>
      </c>
      <c r="H65" s="80" t="s">
        <v>58</v>
      </c>
      <c r="I65" s="80" t="s">
        <v>58</v>
      </c>
      <c r="J65" s="80" t="s">
        <v>58</v>
      </c>
      <c r="K65" s="80" t="s">
        <v>58</v>
      </c>
    </row>
    <row r="66" spans="1:11" ht="48.75" customHeight="1" x14ac:dyDescent="0.25">
      <c r="A66" s="88" t="s">
        <v>59</v>
      </c>
      <c r="B66" s="89" t="s">
        <v>59</v>
      </c>
      <c r="C66" s="89" t="s">
        <v>59</v>
      </c>
      <c r="D66" s="89" t="s">
        <v>59</v>
      </c>
      <c r="E66" s="89" t="s">
        <v>59</v>
      </c>
      <c r="F66" s="89" t="s">
        <v>59</v>
      </c>
      <c r="G66" s="89" t="s">
        <v>59</v>
      </c>
      <c r="H66" s="89" t="s">
        <v>59</v>
      </c>
      <c r="I66" s="89" t="s">
        <v>59</v>
      </c>
      <c r="J66" s="89" t="s">
        <v>59</v>
      </c>
      <c r="K66" s="90" t="s">
        <v>59</v>
      </c>
    </row>
    <row r="67" spans="1:11" x14ac:dyDescent="0.25">
      <c r="A67" s="50">
        <v>1</v>
      </c>
      <c r="B67" s="44" t="s">
        <v>60</v>
      </c>
      <c r="C67" s="44" t="s">
        <v>62</v>
      </c>
      <c r="D67" s="44" t="s">
        <v>61</v>
      </c>
      <c r="E67" s="27">
        <v>1</v>
      </c>
      <c r="F67" s="27">
        <v>1</v>
      </c>
      <c r="G67" s="51" t="s">
        <v>51</v>
      </c>
      <c r="H67" s="7" t="s">
        <v>5</v>
      </c>
      <c r="I67" s="8">
        <f>+I70</f>
        <v>1886.4</v>
      </c>
      <c r="J67" s="8">
        <f>J70</f>
        <v>1886.4</v>
      </c>
      <c r="K67" s="8">
        <f>J67/I67*100</f>
        <v>100</v>
      </c>
    </row>
    <row r="68" spans="1:11" ht="23.25" x14ac:dyDescent="0.25">
      <c r="A68" s="28"/>
      <c r="B68" s="45"/>
      <c r="C68" s="45"/>
      <c r="D68" s="45"/>
      <c r="E68" s="27"/>
      <c r="F68" s="27"/>
      <c r="G68" s="52"/>
      <c r="H68" s="9" t="s">
        <v>6</v>
      </c>
      <c r="I68" s="8"/>
      <c r="J68" s="8"/>
      <c r="K68" s="8"/>
    </row>
    <row r="69" spans="1:11" ht="34.5" x14ac:dyDescent="0.25">
      <c r="A69" s="28"/>
      <c r="B69" s="45"/>
      <c r="C69" s="45"/>
      <c r="D69" s="45"/>
      <c r="E69" s="27"/>
      <c r="F69" s="27"/>
      <c r="G69" s="52"/>
      <c r="H69" s="9" t="s">
        <v>7</v>
      </c>
      <c r="I69" s="8"/>
      <c r="J69" s="8"/>
      <c r="K69" s="8"/>
    </row>
    <row r="70" spans="1:11" ht="23.25" x14ac:dyDescent="0.25">
      <c r="A70" s="28"/>
      <c r="B70" s="45"/>
      <c r="C70" s="45"/>
      <c r="D70" s="45"/>
      <c r="E70" s="27"/>
      <c r="F70" s="27"/>
      <c r="G70" s="52"/>
      <c r="H70" s="9" t="s">
        <v>8</v>
      </c>
      <c r="I70" s="8">
        <v>1886.4</v>
      </c>
      <c r="J70" s="8">
        <v>1886.4</v>
      </c>
      <c r="K70" s="8">
        <f t="shared" ref="K70" si="4">J70/I70*100</f>
        <v>100</v>
      </c>
    </row>
    <row r="71" spans="1:11" ht="34.5" x14ac:dyDescent="0.25">
      <c r="A71" s="29"/>
      <c r="B71" s="46"/>
      <c r="C71" s="46"/>
      <c r="D71" s="46"/>
      <c r="E71" s="27"/>
      <c r="F71" s="27"/>
      <c r="G71" s="53"/>
      <c r="H71" s="9" t="s">
        <v>9</v>
      </c>
      <c r="I71" s="8"/>
      <c r="J71" s="8"/>
      <c r="K71" s="8"/>
    </row>
    <row r="72" spans="1:11" x14ac:dyDescent="0.25">
      <c r="A72" s="79" t="s">
        <v>63</v>
      </c>
      <c r="B72" s="80" t="s">
        <v>63</v>
      </c>
      <c r="C72" s="80" t="s">
        <v>63</v>
      </c>
      <c r="D72" s="80" t="s">
        <v>63</v>
      </c>
      <c r="E72" s="80" t="s">
        <v>63</v>
      </c>
      <c r="F72" s="80" t="s">
        <v>63</v>
      </c>
      <c r="G72" s="80" t="s">
        <v>63</v>
      </c>
      <c r="H72" s="80" t="s">
        <v>63</v>
      </c>
      <c r="I72" s="80" t="s">
        <v>63</v>
      </c>
      <c r="J72" s="80" t="s">
        <v>63</v>
      </c>
      <c r="K72" s="80" t="s">
        <v>63</v>
      </c>
    </row>
    <row r="73" spans="1:11" x14ac:dyDescent="0.25">
      <c r="A73" s="85" t="s">
        <v>64</v>
      </c>
      <c r="B73" s="86" t="s">
        <v>64</v>
      </c>
      <c r="C73" s="86" t="s">
        <v>64</v>
      </c>
      <c r="D73" s="86" t="s">
        <v>64</v>
      </c>
      <c r="E73" s="86" t="s">
        <v>64</v>
      </c>
      <c r="F73" s="86" t="s">
        <v>64</v>
      </c>
      <c r="G73" s="86" t="s">
        <v>64</v>
      </c>
      <c r="H73" s="86" t="s">
        <v>64</v>
      </c>
      <c r="I73" s="86" t="s">
        <v>64</v>
      </c>
      <c r="J73" s="86" t="s">
        <v>64</v>
      </c>
      <c r="K73" s="87" t="s">
        <v>64</v>
      </c>
    </row>
    <row r="74" spans="1:11" ht="24.75" customHeight="1" x14ac:dyDescent="0.25">
      <c r="A74" s="73" t="s">
        <v>65</v>
      </c>
      <c r="B74" s="74" t="s">
        <v>65</v>
      </c>
      <c r="C74" s="74" t="s">
        <v>65</v>
      </c>
      <c r="D74" s="74" t="s">
        <v>65</v>
      </c>
      <c r="E74" s="74" t="s">
        <v>65</v>
      </c>
      <c r="F74" s="74" t="s">
        <v>65</v>
      </c>
      <c r="G74" s="74" t="s">
        <v>65</v>
      </c>
      <c r="H74" s="74" t="s">
        <v>65</v>
      </c>
      <c r="I74" s="74" t="s">
        <v>65</v>
      </c>
      <c r="J74" s="74" t="s">
        <v>65</v>
      </c>
      <c r="K74" s="74" t="s">
        <v>65</v>
      </c>
    </row>
    <row r="75" spans="1:11" x14ac:dyDescent="0.25">
      <c r="A75" s="50">
        <v>1</v>
      </c>
      <c r="B75" s="44" t="s">
        <v>66</v>
      </c>
      <c r="C75" s="44" t="s">
        <v>137</v>
      </c>
      <c r="D75" s="44" t="s">
        <v>67</v>
      </c>
      <c r="E75" s="27">
        <v>2200</v>
      </c>
      <c r="F75" s="27">
        <v>2167</v>
      </c>
      <c r="G75" s="51" t="s">
        <v>68</v>
      </c>
      <c r="H75" s="7" t="s">
        <v>5</v>
      </c>
      <c r="I75" s="8">
        <f>I76+I77</f>
        <v>1234.3000000000002</v>
      </c>
      <c r="J75" s="8">
        <f>J76+J77</f>
        <v>1234.3000000000002</v>
      </c>
      <c r="K75" s="8">
        <f>J75/I75*100</f>
        <v>100</v>
      </c>
    </row>
    <row r="76" spans="1:11" ht="23.25" x14ac:dyDescent="0.25">
      <c r="A76" s="28"/>
      <c r="B76" s="45"/>
      <c r="C76" s="45"/>
      <c r="D76" s="45"/>
      <c r="E76" s="27"/>
      <c r="F76" s="27"/>
      <c r="G76" s="52"/>
      <c r="H76" s="9" t="s">
        <v>6</v>
      </c>
      <c r="I76" s="10">
        <v>987.46400000000006</v>
      </c>
      <c r="J76" s="10">
        <v>987.46400000000006</v>
      </c>
      <c r="K76" s="8">
        <f t="shared" ref="K76:K77" si="5">J76/I76*100</f>
        <v>100</v>
      </c>
    </row>
    <row r="77" spans="1:11" ht="34.5" x14ac:dyDescent="0.25">
      <c r="A77" s="28"/>
      <c r="B77" s="45"/>
      <c r="C77" s="45"/>
      <c r="D77" s="45"/>
      <c r="E77" s="27"/>
      <c r="F77" s="27"/>
      <c r="G77" s="52"/>
      <c r="H77" s="9" t="s">
        <v>7</v>
      </c>
      <c r="I77" s="10">
        <v>246.83600000000001</v>
      </c>
      <c r="J77" s="10">
        <v>246.83600000000001</v>
      </c>
      <c r="K77" s="8">
        <f t="shared" si="5"/>
        <v>100</v>
      </c>
    </row>
    <row r="78" spans="1:11" ht="23.25" x14ac:dyDescent="0.25">
      <c r="A78" s="28"/>
      <c r="B78" s="45"/>
      <c r="C78" s="45"/>
      <c r="D78" s="45"/>
      <c r="E78" s="27"/>
      <c r="F78" s="27"/>
      <c r="G78" s="52"/>
      <c r="H78" s="9" t="s">
        <v>8</v>
      </c>
      <c r="I78" s="8"/>
      <c r="J78" s="8"/>
      <c r="K78" s="8"/>
    </row>
    <row r="79" spans="1:11" ht="34.5" x14ac:dyDescent="0.25">
      <c r="A79" s="29"/>
      <c r="B79" s="46"/>
      <c r="C79" s="46"/>
      <c r="D79" s="46"/>
      <c r="E79" s="27"/>
      <c r="F79" s="27"/>
      <c r="G79" s="53"/>
      <c r="H79" s="9" t="s">
        <v>9</v>
      </c>
      <c r="I79" s="8"/>
      <c r="J79" s="8"/>
      <c r="K79" s="8"/>
    </row>
    <row r="80" spans="1:11" x14ac:dyDescent="0.25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4"/>
    </row>
    <row r="81" spans="1:11" ht="26.25" customHeight="1" x14ac:dyDescent="0.25">
      <c r="A81" s="79" t="s">
        <v>69</v>
      </c>
      <c r="B81" s="80" t="s">
        <v>69</v>
      </c>
      <c r="C81" s="80" t="s">
        <v>69</v>
      </c>
      <c r="D81" s="80" t="s">
        <v>69</v>
      </c>
      <c r="E81" s="80" t="s">
        <v>69</v>
      </c>
      <c r="F81" s="80" t="s">
        <v>69</v>
      </c>
      <c r="G81" s="80" t="s">
        <v>69</v>
      </c>
      <c r="H81" s="80" t="s">
        <v>69</v>
      </c>
      <c r="I81" s="80" t="s">
        <v>69</v>
      </c>
      <c r="J81" s="80" t="s">
        <v>69</v>
      </c>
      <c r="K81" s="80" t="s">
        <v>69</v>
      </c>
    </row>
    <row r="82" spans="1:11" x14ac:dyDescent="0.25">
      <c r="A82" s="73" t="s">
        <v>70</v>
      </c>
      <c r="B82" s="74" t="s">
        <v>70</v>
      </c>
      <c r="C82" s="74" t="s">
        <v>70</v>
      </c>
      <c r="D82" s="74" t="s">
        <v>70</v>
      </c>
      <c r="E82" s="74" t="s">
        <v>70</v>
      </c>
      <c r="F82" s="74" t="s">
        <v>70</v>
      </c>
      <c r="G82" s="74" t="s">
        <v>70</v>
      </c>
      <c r="H82" s="74" t="s">
        <v>70</v>
      </c>
      <c r="I82" s="74" t="s">
        <v>70</v>
      </c>
      <c r="J82" s="74" t="s">
        <v>70</v>
      </c>
      <c r="K82" s="74" t="s">
        <v>70</v>
      </c>
    </row>
    <row r="83" spans="1:11" x14ac:dyDescent="0.25">
      <c r="A83" s="50">
        <v>1</v>
      </c>
      <c r="B83" s="81" t="s">
        <v>71</v>
      </c>
      <c r="C83" s="44" t="s">
        <v>137</v>
      </c>
      <c r="D83" s="44" t="s">
        <v>72</v>
      </c>
      <c r="E83" s="27">
        <v>53</v>
      </c>
      <c r="F83" s="27">
        <v>67.3</v>
      </c>
      <c r="G83" s="51" t="s">
        <v>51</v>
      </c>
      <c r="H83" s="7" t="s">
        <v>5</v>
      </c>
      <c r="I83" s="8">
        <v>3228</v>
      </c>
      <c r="J83" s="8">
        <v>2083.4</v>
      </c>
      <c r="K83" s="8">
        <f>J83/I83*100</f>
        <v>64.541511771995047</v>
      </c>
    </row>
    <row r="84" spans="1:11" ht="23.25" x14ac:dyDescent="0.25">
      <c r="A84" s="28"/>
      <c r="B84" s="57"/>
      <c r="C84" s="45"/>
      <c r="D84" s="45"/>
      <c r="E84" s="27"/>
      <c r="F84" s="27"/>
      <c r="G84" s="52"/>
      <c r="H84" s="9" t="s">
        <v>6</v>
      </c>
      <c r="I84" s="8"/>
      <c r="J84" s="8"/>
      <c r="K84" s="8"/>
    </row>
    <row r="85" spans="1:11" ht="34.5" x14ac:dyDescent="0.25">
      <c r="A85" s="28"/>
      <c r="B85" s="57"/>
      <c r="C85" s="45"/>
      <c r="D85" s="45"/>
      <c r="E85" s="27"/>
      <c r="F85" s="27"/>
      <c r="G85" s="52"/>
      <c r="H85" s="9" t="s">
        <v>7</v>
      </c>
      <c r="I85" s="8"/>
      <c r="J85" s="8"/>
      <c r="K85" s="8"/>
    </row>
    <row r="86" spans="1:11" ht="23.25" x14ac:dyDescent="0.25">
      <c r="A86" s="28"/>
      <c r="B86" s="57"/>
      <c r="C86" s="45"/>
      <c r="D86" s="45"/>
      <c r="E86" s="27"/>
      <c r="F86" s="27"/>
      <c r="G86" s="52"/>
      <c r="H86" s="9" t="s">
        <v>8</v>
      </c>
      <c r="I86" s="8">
        <v>3228</v>
      </c>
      <c r="J86" s="8">
        <v>2083.4</v>
      </c>
      <c r="K86" s="8">
        <f t="shared" ref="K86" si="6">J86/I86*100</f>
        <v>64.541511771995047</v>
      </c>
    </row>
    <row r="87" spans="1:11" ht="34.5" x14ac:dyDescent="0.25">
      <c r="A87" s="29"/>
      <c r="B87" s="58"/>
      <c r="C87" s="46"/>
      <c r="D87" s="46"/>
      <c r="E87" s="27"/>
      <c r="F87" s="27"/>
      <c r="G87" s="53"/>
      <c r="H87" s="9" t="s">
        <v>9</v>
      </c>
      <c r="I87" s="8"/>
      <c r="J87" s="8"/>
      <c r="K87" s="8"/>
    </row>
    <row r="88" spans="1:11" x14ac:dyDescent="0.25">
      <c r="A88" s="79" t="s">
        <v>73</v>
      </c>
      <c r="B88" s="80" t="s">
        <v>73</v>
      </c>
      <c r="C88" s="80" t="s">
        <v>73</v>
      </c>
      <c r="D88" s="80" t="s">
        <v>73</v>
      </c>
      <c r="E88" s="80" t="s">
        <v>73</v>
      </c>
      <c r="F88" s="80" t="s">
        <v>73</v>
      </c>
      <c r="G88" s="80" t="s">
        <v>73</v>
      </c>
      <c r="H88" s="80" t="s">
        <v>73</v>
      </c>
      <c r="I88" s="80" t="s">
        <v>73</v>
      </c>
      <c r="J88" s="80" t="s">
        <v>73</v>
      </c>
      <c r="K88" s="80" t="s">
        <v>73</v>
      </c>
    </row>
    <row r="89" spans="1:11" ht="26.25" customHeight="1" x14ac:dyDescent="0.25">
      <c r="A89" s="73" t="s">
        <v>74</v>
      </c>
      <c r="B89" s="74" t="s">
        <v>74</v>
      </c>
      <c r="C89" s="74" t="s">
        <v>74</v>
      </c>
      <c r="D89" s="74" t="s">
        <v>74</v>
      </c>
      <c r="E89" s="74" t="s">
        <v>74</v>
      </c>
      <c r="F89" s="74" t="s">
        <v>74</v>
      </c>
      <c r="G89" s="74" t="s">
        <v>74</v>
      </c>
      <c r="H89" s="74" t="s">
        <v>74</v>
      </c>
      <c r="I89" s="74" t="s">
        <v>74</v>
      </c>
      <c r="J89" s="74" t="s">
        <v>74</v>
      </c>
      <c r="K89" s="74" t="s">
        <v>74</v>
      </c>
    </row>
    <row r="90" spans="1:11" x14ac:dyDescent="0.25">
      <c r="A90" s="50">
        <v>1</v>
      </c>
      <c r="B90" s="41" t="s">
        <v>75</v>
      </c>
      <c r="C90" s="41" t="s">
        <v>137</v>
      </c>
      <c r="D90" s="41" t="s">
        <v>76</v>
      </c>
      <c r="E90" s="27">
        <v>100</v>
      </c>
      <c r="F90" s="27">
        <v>0</v>
      </c>
      <c r="G90" s="50" t="s">
        <v>77</v>
      </c>
      <c r="H90" s="7" t="s">
        <v>5</v>
      </c>
      <c r="I90" s="8">
        <f>I91+I92+I93+I94</f>
        <v>1170.5</v>
      </c>
      <c r="J90" s="8">
        <f>J91+J92+J93+J94</f>
        <v>1133.9000000000001</v>
      </c>
      <c r="K90" s="8">
        <f>J90/I90*100</f>
        <v>96.873131140538234</v>
      </c>
    </row>
    <row r="91" spans="1:11" ht="66.75" customHeight="1" x14ac:dyDescent="0.25">
      <c r="A91" s="28"/>
      <c r="B91" s="57"/>
      <c r="C91" s="42"/>
      <c r="D91" s="42"/>
      <c r="E91" s="27"/>
      <c r="F91" s="27"/>
      <c r="G91" s="28"/>
      <c r="H91" s="9" t="s">
        <v>6</v>
      </c>
      <c r="I91" s="8"/>
      <c r="J91" s="8"/>
      <c r="K91" s="8"/>
    </row>
    <row r="92" spans="1:11" ht="66" customHeight="1" x14ac:dyDescent="0.25">
      <c r="A92" s="28"/>
      <c r="B92" s="57"/>
      <c r="C92" s="42"/>
      <c r="D92" s="42"/>
      <c r="E92" s="27"/>
      <c r="F92" s="27"/>
      <c r="G92" s="28"/>
      <c r="H92" s="9" t="s">
        <v>7</v>
      </c>
      <c r="I92" s="8"/>
      <c r="J92" s="8"/>
      <c r="K92" s="8"/>
    </row>
    <row r="93" spans="1:11" ht="117.75" customHeight="1" x14ac:dyDescent="0.25">
      <c r="A93" s="28"/>
      <c r="B93" s="57"/>
      <c r="C93" s="42"/>
      <c r="D93" s="42"/>
      <c r="E93" s="27"/>
      <c r="F93" s="27"/>
      <c r="G93" s="28"/>
      <c r="H93" s="9" t="s">
        <v>8</v>
      </c>
      <c r="I93" s="8">
        <v>1170.5</v>
      </c>
      <c r="J93" s="8">
        <v>1133.9000000000001</v>
      </c>
      <c r="K93" s="8">
        <f t="shared" ref="K93" si="7">J93/I93*100</f>
        <v>96.873131140538234</v>
      </c>
    </row>
    <row r="94" spans="1:11" ht="156" customHeight="1" x14ac:dyDescent="0.25">
      <c r="A94" s="29"/>
      <c r="B94" s="58"/>
      <c r="C94" s="43"/>
      <c r="D94" s="43"/>
      <c r="E94" s="27"/>
      <c r="F94" s="27"/>
      <c r="G94" s="29"/>
      <c r="H94" s="9" t="s">
        <v>9</v>
      </c>
      <c r="I94" s="8"/>
      <c r="J94" s="8"/>
      <c r="K94" s="8"/>
    </row>
    <row r="95" spans="1:11" x14ac:dyDescent="0.25">
      <c r="A95" s="67" t="s">
        <v>80</v>
      </c>
      <c r="B95" s="68"/>
      <c r="C95" s="68"/>
      <c r="D95" s="68"/>
      <c r="E95" s="68"/>
      <c r="F95" s="68"/>
      <c r="G95" s="68"/>
      <c r="H95" s="68"/>
      <c r="I95" s="68"/>
      <c r="J95" s="68"/>
      <c r="K95" s="69"/>
    </row>
    <row r="96" spans="1:11" x14ac:dyDescent="0.25">
      <c r="A96" s="50">
        <v>1</v>
      </c>
      <c r="B96" s="41" t="s">
        <v>78</v>
      </c>
      <c r="C96" s="41" t="s">
        <v>136</v>
      </c>
      <c r="D96" s="41" t="s">
        <v>79</v>
      </c>
      <c r="E96" s="27">
        <v>90</v>
      </c>
      <c r="F96" s="27">
        <v>90</v>
      </c>
      <c r="G96" s="50" t="s">
        <v>90</v>
      </c>
      <c r="H96" s="7" t="s">
        <v>5</v>
      </c>
      <c r="I96" s="8">
        <f>I99</f>
        <v>153.80000000000001</v>
      </c>
      <c r="J96" s="8">
        <f>J99</f>
        <v>153.80000000000001</v>
      </c>
      <c r="K96" s="8">
        <f>J96/I96*100</f>
        <v>100</v>
      </c>
    </row>
    <row r="97" spans="1:11" ht="23.25" x14ac:dyDescent="0.25">
      <c r="A97" s="28"/>
      <c r="B97" s="57"/>
      <c r="C97" s="42"/>
      <c r="D97" s="42"/>
      <c r="E97" s="27"/>
      <c r="F97" s="27"/>
      <c r="G97" s="28"/>
      <c r="H97" s="9" t="s">
        <v>6</v>
      </c>
      <c r="I97" s="8"/>
      <c r="J97" s="8"/>
      <c r="K97" s="8"/>
    </row>
    <row r="98" spans="1:11" ht="34.5" x14ac:dyDescent="0.25">
      <c r="A98" s="28"/>
      <c r="B98" s="57"/>
      <c r="C98" s="42"/>
      <c r="D98" s="42"/>
      <c r="E98" s="27"/>
      <c r="F98" s="27"/>
      <c r="G98" s="28"/>
      <c r="H98" s="9" t="s">
        <v>7</v>
      </c>
      <c r="I98" s="8"/>
      <c r="J98" s="8"/>
      <c r="K98" s="8"/>
    </row>
    <row r="99" spans="1:11" ht="23.25" x14ac:dyDescent="0.25">
      <c r="A99" s="28"/>
      <c r="B99" s="57"/>
      <c r="C99" s="42"/>
      <c r="D99" s="42"/>
      <c r="E99" s="27"/>
      <c r="F99" s="27"/>
      <c r="G99" s="28"/>
      <c r="H99" s="9" t="s">
        <v>8</v>
      </c>
      <c r="I99" s="8">
        <v>153.80000000000001</v>
      </c>
      <c r="J99" s="8">
        <v>153.80000000000001</v>
      </c>
      <c r="K99" s="8">
        <f>J99/I99*100</f>
        <v>100</v>
      </c>
    </row>
    <row r="100" spans="1:11" ht="127.5" customHeight="1" x14ac:dyDescent="0.25">
      <c r="A100" s="29"/>
      <c r="B100" s="58"/>
      <c r="C100" s="43"/>
      <c r="D100" s="43"/>
      <c r="E100" s="27"/>
      <c r="F100" s="27"/>
      <c r="G100" s="29"/>
      <c r="H100" s="9" t="s">
        <v>9</v>
      </c>
      <c r="I100" s="8"/>
      <c r="J100" s="8"/>
      <c r="K100" s="8"/>
    </row>
    <row r="101" spans="1:11" ht="15" customHeight="1" x14ac:dyDescent="0.25">
      <c r="A101" s="27">
        <v>2</v>
      </c>
      <c r="B101" s="59" t="s">
        <v>81</v>
      </c>
      <c r="C101" s="41" t="s">
        <v>136</v>
      </c>
      <c r="D101" s="41" t="s">
        <v>88</v>
      </c>
      <c r="E101" s="27">
        <v>84.2</v>
      </c>
      <c r="F101" s="27">
        <v>84.2</v>
      </c>
      <c r="G101" s="50" t="s">
        <v>90</v>
      </c>
      <c r="H101" s="7" t="s">
        <v>5</v>
      </c>
      <c r="I101" s="8">
        <v>3</v>
      </c>
      <c r="J101" s="8">
        <v>0</v>
      </c>
      <c r="K101" s="8">
        <f>J101/I101*100</f>
        <v>0</v>
      </c>
    </row>
    <row r="102" spans="1:11" ht="26.25" customHeight="1" x14ac:dyDescent="0.25">
      <c r="A102" s="27"/>
      <c r="B102" s="60"/>
      <c r="C102" s="42"/>
      <c r="D102" s="42"/>
      <c r="E102" s="27"/>
      <c r="F102" s="27"/>
      <c r="G102" s="28"/>
      <c r="H102" s="9" t="s">
        <v>6</v>
      </c>
      <c r="I102" s="8"/>
      <c r="J102" s="8"/>
      <c r="K102" s="8" t="e">
        <f t="shared" ref="K102:K104" si="8">J102/I102*100</f>
        <v>#DIV/0!</v>
      </c>
    </row>
    <row r="103" spans="1:11" ht="34.5" x14ac:dyDescent="0.25">
      <c r="A103" s="27"/>
      <c r="B103" s="60"/>
      <c r="C103" s="42"/>
      <c r="D103" s="42"/>
      <c r="E103" s="27"/>
      <c r="F103" s="27"/>
      <c r="G103" s="28"/>
      <c r="H103" s="9" t="s">
        <v>7</v>
      </c>
      <c r="I103" s="8"/>
      <c r="J103" s="8"/>
      <c r="K103" s="8" t="e">
        <f t="shared" si="8"/>
        <v>#DIV/0!</v>
      </c>
    </row>
    <row r="104" spans="1:11" ht="23.25" x14ac:dyDescent="0.25">
      <c r="A104" s="27"/>
      <c r="B104" s="60"/>
      <c r="C104" s="42"/>
      <c r="D104" s="42"/>
      <c r="E104" s="27"/>
      <c r="F104" s="27"/>
      <c r="G104" s="28"/>
      <c r="H104" s="9" t="s">
        <v>8</v>
      </c>
      <c r="I104" s="8">
        <v>3</v>
      </c>
      <c r="J104" s="8">
        <v>0</v>
      </c>
      <c r="K104" s="8">
        <f t="shared" si="8"/>
        <v>0</v>
      </c>
    </row>
    <row r="105" spans="1:11" ht="94.5" customHeight="1" x14ac:dyDescent="0.25">
      <c r="A105" s="27"/>
      <c r="B105" s="60"/>
      <c r="C105" s="43"/>
      <c r="D105" s="43"/>
      <c r="E105" s="27"/>
      <c r="F105" s="27"/>
      <c r="G105" s="29"/>
      <c r="H105" s="9" t="s">
        <v>9</v>
      </c>
      <c r="I105" s="8"/>
      <c r="J105" s="8"/>
      <c r="K105" s="8"/>
    </row>
    <row r="106" spans="1:11" x14ac:dyDescent="0.25">
      <c r="A106" s="27">
        <v>3</v>
      </c>
      <c r="B106" s="41" t="s">
        <v>82</v>
      </c>
      <c r="C106" s="41" t="s">
        <v>136</v>
      </c>
      <c r="D106" s="41" t="s">
        <v>87</v>
      </c>
      <c r="E106" s="61"/>
      <c r="F106" s="61"/>
      <c r="G106" s="50" t="s">
        <v>90</v>
      </c>
      <c r="H106" s="7" t="s">
        <v>5</v>
      </c>
      <c r="I106" s="8">
        <v>2</v>
      </c>
      <c r="J106" s="8">
        <v>0</v>
      </c>
      <c r="K106" s="8">
        <f t="shared" ref="K106" si="9">J106/I106*100</f>
        <v>0</v>
      </c>
    </row>
    <row r="107" spans="1:11" ht="23.25" x14ac:dyDescent="0.25">
      <c r="A107" s="27"/>
      <c r="B107" s="57"/>
      <c r="C107" s="42"/>
      <c r="D107" s="42"/>
      <c r="E107" s="61"/>
      <c r="F107" s="61"/>
      <c r="G107" s="28"/>
      <c r="H107" s="9" t="s">
        <v>6</v>
      </c>
      <c r="I107" s="8"/>
      <c r="J107" s="8"/>
      <c r="K107" s="8"/>
    </row>
    <row r="108" spans="1:11" ht="34.5" x14ac:dyDescent="0.25">
      <c r="A108" s="27"/>
      <c r="B108" s="57"/>
      <c r="C108" s="42"/>
      <c r="D108" s="42"/>
      <c r="E108" s="61"/>
      <c r="F108" s="61"/>
      <c r="G108" s="28"/>
      <c r="H108" s="9" t="s">
        <v>7</v>
      </c>
      <c r="I108" s="8"/>
      <c r="J108" s="8"/>
      <c r="K108" s="8"/>
    </row>
    <row r="109" spans="1:11" ht="23.25" x14ac:dyDescent="0.25">
      <c r="A109" s="27"/>
      <c r="B109" s="57"/>
      <c r="C109" s="42"/>
      <c r="D109" s="42"/>
      <c r="E109" s="61"/>
      <c r="F109" s="61"/>
      <c r="G109" s="28"/>
      <c r="H109" s="9" t="s">
        <v>8</v>
      </c>
      <c r="I109" s="8">
        <v>2</v>
      </c>
      <c r="J109" s="8">
        <v>0</v>
      </c>
      <c r="K109" s="8">
        <f>J109/I109*100</f>
        <v>0</v>
      </c>
    </row>
    <row r="110" spans="1:11" ht="42.75" customHeight="1" x14ac:dyDescent="0.25">
      <c r="A110" s="27"/>
      <c r="B110" s="58"/>
      <c r="C110" s="43"/>
      <c r="D110" s="43"/>
      <c r="E110" s="61"/>
      <c r="F110" s="61"/>
      <c r="G110" s="29"/>
      <c r="H110" s="9" t="s">
        <v>9</v>
      </c>
      <c r="I110" s="8"/>
      <c r="J110" s="8"/>
      <c r="K110" s="8"/>
    </row>
    <row r="111" spans="1:11" x14ac:dyDescent="0.25">
      <c r="A111" s="27">
        <v>4</v>
      </c>
      <c r="B111" s="41" t="s">
        <v>83</v>
      </c>
      <c r="C111" s="41" t="s">
        <v>136</v>
      </c>
      <c r="D111" s="41" t="s">
        <v>89</v>
      </c>
      <c r="E111" s="27">
        <v>1</v>
      </c>
      <c r="F111" s="27">
        <v>1</v>
      </c>
      <c r="G111" s="50" t="s">
        <v>90</v>
      </c>
      <c r="H111" s="7" t="s">
        <v>5</v>
      </c>
      <c r="I111" s="8">
        <f>I114</f>
        <v>2</v>
      </c>
      <c r="J111" s="8">
        <f>J114</f>
        <v>2</v>
      </c>
      <c r="K111" s="8">
        <f t="shared" ref="K111" si="10">J111/I111*100</f>
        <v>100</v>
      </c>
    </row>
    <row r="112" spans="1:11" ht="23.25" x14ac:dyDescent="0.25">
      <c r="A112" s="27"/>
      <c r="B112" s="57"/>
      <c r="C112" s="42"/>
      <c r="D112" s="42"/>
      <c r="E112" s="27"/>
      <c r="F112" s="27"/>
      <c r="G112" s="28"/>
      <c r="H112" s="9" t="s">
        <v>6</v>
      </c>
      <c r="I112" s="8"/>
      <c r="J112" s="8"/>
      <c r="K112" s="8"/>
    </row>
    <row r="113" spans="1:11" ht="34.5" x14ac:dyDescent="0.25">
      <c r="A113" s="27"/>
      <c r="B113" s="57"/>
      <c r="C113" s="42"/>
      <c r="D113" s="42"/>
      <c r="E113" s="27"/>
      <c r="F113" s="27"/>
      <c r="G113" s="28"/>
      <c r="H113" s="9" t="s">
        <v>7</v>
      </c>
      <c r="I113" s="8"/>
      <c r="J113" s="8"/>
      <c r="K113" s="8"/>
    </row>
    <row r="114" spans="1:11" ht="23.25" x14ac:dyDescent="0.25">
      <c r="A114" s="27"/>
      <c r="B114" s="57"/>
      <c r="C114" s="42"/>
      <c r="D114" s="42"/>
      <c r="E114" s="27"/>
      <c r="F114" s="27"/>
      <c r="G114" s="28"/>
      <c r="H114" s="9" t="s">
        <v>8</v>
      </c>
      <c r="I114" s="8">
        <v>2</v>
      </c>
      <c r="J114" s="8">
        <v>2</v>
      </c>
      <c r="K114" s="8">
        <f>J114/I114*100</f>
        <v>100</v>
      </c>
    </row>
    <row r="115" spans="1:11" ht="43.5" customHeight="1" x14ac:dyDescent="0.25">
      <c r="A115" s="27"/>
      <c r="B115" s="58"/>
      <c r="C115" s="43"/>
      <c r="D115" s="43"/>
      <c r="E115" s="27"/>
      <c r="F115" s="27"/>
      <c r="G115" s="29"/>
      <c r="H115" s="9" t="s">
        <v>9</v>
      </c>
      <c r="I115" s="8"/>
      <c r="J115" s="8"/>
      <c r="K115" s="8"/>
    </row>
    <row r="116" spans="1:11" x14ac:dyDescent="0.25">
      <c r="A116" s="27">
        <v>5</v>
      </c>
      <c r="B116" s="41" t="s">
        <v>84</v>
      </c>
      <c r="C116" s="41" t="s">
        <v>136</v>
      </c>
      <c r="D116" s="41" t="s">
        <v>85</v>
      </c>
      <c r="E116" s="27">
        <v>100</v>
      </c>
      <c r="F116" s="27">
        <v>100</v>
      </c>
      <c r="G116" s="50" t="s">
        <v>86</v>
      </c>
      <c r="H116" s="7" t="s">
        <v>5</v>
      </c>
      <c r="I116" s="8">
        <f>I117+I118+I119+I120</f>
        <v>2</v>
      </c>
      <c r="J116" s="8">
        <f t="shared" ref="J116:K116" si="11">J117+J118+J119+J120</f>
        <v>2</v>
      </c>
      <c r="K116" s="8">
        <f t="shared" si="11"/>
        <v>100</v>
      </c>
    </row>
    <row r="117" spans="1:11" ht="25.5" customHeight="1" x14ac:dyDescent="0.25">
      <c r="A117" s="27"/>
      <c r="B117" s="57"/>
      <c r="C117" s="42"/>
      <c r="D117" s="42"/>
      <c r="E117" s="27"/>
      <c r="F117" s="27"/>
      <c r="G117" s="28"/>
      <c r="H117" s="9" t="s">
        <v>6</v>
      </c>
      <c r="I117" s="8"/>
      <c r="J117" s="8"/>
      <c r="K117" s="8"/>
    </row>
    <row r="118" spans="1:11" ht="41.25" customHeight="1" x14ac:dyDescent="0.25">
      <c r="A118" s="27"/>
      <c r="B118" s="57"/>
      <c r="C118" s="42"/>
      <c r="D118" s="42"/>
      <c r="E118" s="27"/>
      <c r="F118" s="27"/>
      <c r="G118" s="28"/>
      <c r="H118" s="9" t="s">
        <v>7</v>
      </c>
      <c r="I118" s="8"/>
      <c r="J118" s="8"/>
      <c r="K118" s="8"/>
    </row>
    <row r="119" spans="1:11" ht="36.75" customHeight="1" x14ac:dyDescent="0.25">
      <c r="A119" s="27"/>
      <c r="B119" s="57"/>
      <c r="C119" s="42"/>
      <c r="D119" s="42"/>
      <c r="E119" s="27"/>
      <c r="F119" s="27"/>
      <c r="G119" s="28"/>
      <c r="H119" s="9" t="s">
        <v>8</v>
      </c>
      <c r="I119" s="8">
        <v>2</v>
      </c>
      <c r="J119" s="8">
        <v>2</v>
      </c>
      <c r="K119" s="8">
        <f>J119/I119*100</f>
        <v>100</v>
      </c>
    </row>
    <row r="120" spans="1:11" ht="183" customHeight="1" x14ac:dyDescent="0.25">
      <c r="A120" s="27"/>
      <c r="B120" s="58"/>
      <c r="C120" s="43"/>
      <c r="D120" s="43"/>
      <c r="E120" s="27"/>
      <c r="F120" s="27"/>
      <c r="G120" s="29"/>
      <c r="H120" s="9" t="s">
        <v>9</v>
      </c>
      <c r="I120" s="8"/>
      <c r="J120" s="8"/>
      <c r="K120" s="8"/>
    </row>
    <row r="121" spans="1:11" x14ac:dyDescent="0.25">
      <c r="A121" s="76" t="s">
        <v>91</v>
      </c>
      <c r="B121" s="77" t="s">
        <v>91</v>
      </c>
      <c r="C121" s="77" t="s">
        <v>91</v>
      </c>
      <c r="D121" s="77" t="s">
        <v>91</v>
      </c>
      <c r="E121" s="77" t="s">
        <v>91</v>
      </c>
      <c r="F121" s="77" t="s">
        <v>91</v>
      </c>
      <c r="G121" s="77" t="s">
        <v>91</v>
      </c>
      <c r="H121" s="77" t="s">
        <v>91</v>
      </c>
      <c r="I121" s="77" t="s">
        <v>91</v>
      </c>
      <c r="J121" s="77" t="s">
        <v>91</v>
      </c>
      <c r="K121" s="78" t="s">
        <v>91</v>
      </c>
    </row>
    <row r="122" spans="1:11" x14ac:dyDescent="0.25">
      <c r="A122" s="75" t="s">
        <v>92</v>
      </c>
      <c r="B122" s="75" t="s">
        <v>92</v>
      </c>
      <c r="C122" s="75" t="s">
        <v>92</v>
      </c>
      <c r="D122" s="75" t="s">
        <v>92</v>
      </c>
      <c r="E122" s="75" t="s">
        <v>92</v>
      </c>
      <c r="F122" s="75" t="s">
        <v>92</v>
      </c>
      <c r="G122" s="75" t="s">
        <v>92</v>
      </c>
      <c r="H122" s="75" t="s">
        <v>92</v>
      </c>
      <c r="I122" s="75" t="s">
        <v>92</v>
      </c>
      <c r="J122" s="75" t="s">
        <v>92</v>
      </c>
      <c r="K122" s="75" t="s">
        <v>92</v>
      </c>
    </row>
    <row r="123" spans="1:11" ht="27.75" customHeight="1" x14ac:dyDescent="0.25">
      <c r="A123" s="27">
        <v>1</v>
      </c>
      <c r="B123" s="59" t="s">
        <v>93</v>
      </c>
      <c r="C123" s="41" t="s">
        <v>97</v>
      </c>
      <c r="D123" s="41" t="s">
        <v>95</v>
      </c>
      <c r="E123" s="27">
        <v>169</v>
      </c>
      <c r="F123" s="27">
        <v>149</v>
      </c>
      <c r="G123" s="27" t="s">
        <v>98</v>
      </c>
      <c r="H123" s="7" t="s">
        <v>5</v>
      </c>
      <c r="I123" s="8">
        <v>5</v>
      </c>
      <c r="J123" s="8">
        <v>0</v>
      </c>
      <c r="K123" s="8">
        <v>0</v>
      </c>
    </row>
    <row r="124" spans="1:11" ht="33" customHeight="1" x14ac:dyDescent="0.25">
      <c r="A124" s="27"/>
      <c r="B124" s="60"/>
      <c r="C124" s="42"/>
      <c r="D124" s="42"/>
      <c r="E124" s="27"/>
      <c r="F124" s="27"/>
      <c r="G124" s="27"/>
      <c r="H124" s="9" t="s">
        <v>6</v>
      </c>
      <c r="I124" s="8"/>
      <c r="J124" s="8"/>
      <c r="K124" s="8"/>
    </row>
    <row r="125" spans="1:11" ht="34.5" x14ac:dyDescent="0.25">
      <c r="A125" s="27"/>
      <c r="B125" s="60"/>
      <c r="C125" s="42"/>
      <c r="D125" s="42"/>
      <c r="E125" s="27"/>
      <c r="F125" s="27"/>
      <c r="G125" s="27"/>
      <c r="H125" s="9" t="s">
        <v>7</v>
      </c>
      <c r="I125" s="8"/>
      <c r="J125" s="8"/>
      <c r="K125" s="8"/>
    </row>
    <row r="126" spans="1:11" ht="23.25" x14ac:dyDescent="0.25">
      <c r="A126" s="27"/>
      <c r="B126" s="60"/>
      <c r="C126" s="42"/>
      <c r="D126" s="42"/>
      <c r="E126" s="27"/>
      <c r="F126" s="27"/>
      <c r="G126" s="27"/>
      <c r="H126" s="9" t="s">
        <v>8</v>
      </c>
      <c r="I126" s="8">
        <v>5</v>
      </c>
      <c r="J126" s="8">
        <v>0</v>
      </c>
      <c r="K126" s="8">
        <v>0</v>
      </c>
    </row>
    <row r="127" spans="1:11" ht="34.5" x14ac:dyDescent="0.25">
      <c r="A127" s="27"/>
      <c r="B127" s="60"/>
      <c r="C127" s="43"/>
      <c r="D127" s="43"/>
      <c r="E127" s="27"/>
      <c r="F127" s="27"/>
      <c r="G127" s="27"/>
      <c r="H127" s="9" t="s">
        <v>9</v>
      </c>
      <c r="I127" s="8"/>
      <c r="J127" s="8"/>
      <c r="K127" s="8"/>
    </row>
    <row r="128" spans="1:11" x14ac:dyDescent="0.25">
      <c r="A128" s="27">
        <v>2</v>
      </c>
      <c r="B128" s="41" t="s">
        <v>94</v>
      </c>
      <c r="C128" s="41" t="s">
        <v>97</v>
      </c>
      <c r="D128" s="44" t="s">
        <v>96</v>
      </c>
      <c r="E128" s="27">
        <v>33.5</v>
      </c>
      <c r="F128" s="27">
        <v>39.299999999999997</v>
      </c>
      <c r="G128" s="27" t="s">
        <v>86</v>
      </c>
      <c r="H128" s="7" t="s">
        <v>5</v>
      </c>
      <c r="I128" s="8"/>
      <c r="J128" s="8"/>
      <c r="K128" s="8"/>
    </row>
    <row r="129" spans="1:11" ht="23.25" x14ac:dyDescent="0.25">
      <c r="A129" s="27"/>
      <c r="B129" s="42"/>
      <c r="C129" s="42"/>
      <c r="D129" s="45"/>
      <c r="E129" s="27"/>
      <c r="F129" s="27"/>
      <c r="G129" s="27"/>
      <c r="H129" s="9" t="s">
        <v>6</v>
      </c>
      <c r="I129" s="8"/>
      <c r="J129" s="8"/>
      <c r="K129" s="8"/>
    </row>
    <row r="130" spans="1:11" ht="34.5" x14ac:dyDescent="0.25">
      <c r="A130" s="27"/>
      <c r="B130" s="42"/>
      <c r="C130" s="42"/>
      <c r="D130" s="45"/>
      <c r="E130" s="27"/>
      <c r="F130" s="27"/>
      <c r="G130" s="27"/>
      <c r="H130" s="9" t="s">
        <v>7</v>
      </c>
      <c r="I130" s="8"/>
      <c r="J130" s="8"/>
      <c r="K130" s="8"/>
    </row>
    <row r="131" spans="1:11" ht="23.25" x14ac:dyDescent="0.25">
      <c r="A131" s="27"/>
      <c r="B131" s="42"/>
      <c r="C131" s="42"/>
      <c r="D131" s="45"/>
      <c r="E131" s="27"/>
      <c r="F131" s="27"/>
      <c r="G131" s="27"/>
      <c r="H131" s="9" t="s">
        <v>8</v>
      </c>
      <c r="I131" s="8"/>
      <c r="J131" s="8"/>
      <c r="K131" s="8"/>
    </row>
    <row r="132" spans="1:11" ht="37.5" customHeight="1" x14ac:dyDescent="0.25">
      <c r="A132" s="27"/>
      <c r="B132" s="43"/>
      <c r="C132" s="43"/>
      <c r="D132" s="46"/>
      <c r="E132" s="27"/>
      <c r="F132" s="27"/>
      <c r="G132" s="27"/>
      <c r="H132" s="9" t="s">
        <v>9</v>
      </c>
      <c r="I132" s="8"/>
      <c r="J132" s="8"/>
      <c r="K132" s="8"/>
    </row>
    <row r="133" spans="1:11" x14ac:dyDescent="0.25">
      <c r="A133" s="75" t="s">
        <v>100</v>
      </c>
      <c r="B133" s="75" t="s">
        <v>100</v>
      </c>
      <c r="C133" s="75" t="s">
        <v>100</v>
      </c>
      <c r="D133" s="75" t="s">
        <v>100</v>
      </c>
      <c r="E133" s="75" t="s">
        <v>100</v>
      </c>
      <c r="F133" s="75" t="s">
        <v>100</v>
      </c>
      <c r="G133" s="75" t="s">
        <v>100</v>
      </c>
      <c r="H133" s="75" t="s">
        <v>100</v>
      </c>
      <c r="I133" s="75" t="s">
        <v>100</v>
      </c>
      <c r="J133" s="75" t="s">
        <v>100</v>
      </c>
      <c r="K133" s="75" t="s">
        <v>100</v>
      </c>
    </row>
    <row r="134" spans="1:11" x14ac:dyDescent="0.25">
      <c r="A134" s="75" t="s">
        <v>101</v>
      </c>
      <c r="B134" s="75" t="s">
        <v>101</v>
      </c>
      <c r="C134" s="75" t="s">
        <v>101</v>
      </c>
      <c r="D134" s="75" t="s">
        <v>101</v>
      </c>
      <c r="E134" s="75" t="s">
        <v>101</v>
      </c>
      <c r="F134" s="75" t="s">
        <v>101</v>
      </c>
      <c r="G134" s="75" t="s">
        <v>101</v>
      </c>
      <c r="H134" s="75" t="s">
        <v>101</v>
      </c>
      <c r="I134" s="75" t="s">
        <v>101</v>
      </c>
      <c r="J134" s="75" t="s">
        <v>101</v>
      </c>
      <c r="K134" s="75" t="s">
        <v>101</v>
      </c>
    </row>
    <row r="135" spans="1:11" x14ac:dyDescent="0.25">
      <c r="A135" s="50">
        <v>1</v>
      </c>
      <c r="B135" s="41" t="s">
        <v>102</v>
      </c>
      <c r="C135" s="41" t="s">
        <v>104</v>
      </c>
      <c r="D135" s="41" t="s">
        <v>103</v>
      </c>
      <c r="E135" s="50">
        <v>65000</v>
      </c>
      <c r="F135" s="27">
        <v>32705</v>
      </c>
      <c r="G135" s="51" t="s">
        <v>105</v>
      </c>
      <c r="H135" s="7" t="s">
        <v>5</v>
      </c>
      <c r="I135" s="8">
        <f>I136+I137+I138+I139</f>
        <v>41600</v>
      </c>
      <c r="J135" s="8">
        <f>J136+J137+J138+J139</f>
        <v>24228.400000000001</v>
      </c>
      <c r="K135" s="8">
        <f>J135/I135*100</f>
        <v>58.241346153846152</v>
      </c>
    </row>
    <row r="136" spans="1:11" ht="23.25" x14ac:dyDescent="0.25">
      <c r="A136" s="28"/>
      <c r="B136" s="42"/>
      <c r="C136" s="42"/>
      <c r="D136" s="42"/>
      <c r="E136" s="28"/>
      <c r="F136" s="27"/>
      <c r="G136" s="52"/>
      <c r="H136" s="9" t="s">
        <v>6</v>
      </c>
      <c r="I136" s="8">
        <v>2800</v>
      </c>
      <c r="J136" s="8">
        <v>2800</v>
      </c>
      <c r="K136" s="8">
        <f t="shared" ref="K136:K139" si="12">J136/I136*100</f>
        <v>100</v>
      </c>
    </row>
    <row r="137" spans="1:11" ht="34.5" x14ac:dyDescent="0.25">
      <c r="A137" s="28"/>
      <c r="B137" s="42"/>
      <c r="C137" s="42"/>
      <c r="D137" s="42"/>
      <c r="E137" s="28"/>
      <c r="F137" s="27"/>
      <c r="G137" s="52"/>
      <c r="H137" s="9" t="s">
        <v>7</v>
      </c>
      <c r="I137" s="8">
        <v>7200</v>
      </c>
      <c r="J137" s="8">
        <v>4200</v>
      </c>
      <c r="K137" s="8">
        <f t="shared" si="12"/>
        <v>58.333333333333336</v>
      </c>
    </row>
    <row r="138" spans="1:11" ht="23.25" x14ac:dyDescent="0.25">
      <c r="A138" s="28"/>
      <c r="B138" s="42"/>
      <c r="C138" s="42"/>
      <c r="D138" s="42"/>
      <c r="E138" s="28"/>
      <c r="F138" s="27"/>
      <c r="G138" s="52"/>
      <c r="H138" s="9" t="s">
        <v>8</v>
      </c>
      <c r="I138" s="8"/>
      <c r="J138" s="8"/>
      <c r="K138" s="8"/>
    </row>
    <row r="139" spans="1:11" ht="34.5" x14ac:dyDescent="0.25">
      <c r="A139" s="29"/>
      <c r="B139" s="43"/>
      <c r="C139" s="43"/>
      <c r="D139" s="43"/>
      <c r="E139" s="29"/>
      <c r="F139" s="27"/>
      <c r="G139" s="53"/>
      <c r="H139" s="9" t="s">
        <v>9</v>
      </c>
      <c r="I139" s="8">
        <v>31600</v>
      </c>
      <c r="J139" s="8">
        <v>17228.400000000001</v>
      </c>
      <c r="K139" s="8">
        <f t="shared" si="12"/>
        <v>54.520253164556962</v>
      </c>
    </row>
    <row r="140" spans="1:11" x14ac:dyDescent="0.25">
      <c r="A140" s="67" t="s">
        <v>106</v>
      </c>
      <c r="B140" s="68"/>
      <c r="C140" s="68"/>
      <c r="D140" s="68"/>
      <c r="E140" s="68"/>
      <c r="F140" s="68"/>
      <c r="G140" s="68"/>
      <c r="H140" s="68"/>
      <c r="I140" s="68"/>
      <c r="J140" s="68"/>
      <c r="K140" s="69"/>
    </row>
    <row r="141" spans="1:11" ht="55.5" customHeight="1" x14ac:dyDescent="0.25">
      <c r="A141" s="17">
        <v>1</v>
      </c>
      <c r="B141" s="11" t="s">
        <v>108</v>
      </c>
      <c r="C141" s="41" t="s">
        <v>113</v>
      </c>
      <c r="D141" s="54" t="s">
        <v>107</v>
      </c>
      <c r="E141" s="51">
        <v>1467.9</v>
      </c>
      <c r="F141" s="50">
        <v>1413.5</v>
      </c>
      <c r="G141" s="51" t="s">
        <v>122</v>
      </c>
      <c r="H141" s="7" t="s">
        <v>5</v>
      </c>
      <c r="I141" s="8">
        <f>I142+I143+I144+I145</f>
        <v>1437.8000000000002</v>
      </c>
      <c r="J141" s="8">
        <f>J142+J143+J144+J145</f>
        <v>1382.9999999999998</v>
      </c>
      <c r="K141" s="8">
        <f>J141/I141*100</f>
        <v>96.18862150507718</v>
      </c>
    </row>
    <row r="142" spans="1:11" ht="45.75" customHeight="1" x14ac:dyDescent="0.25">
      <c r="A142" s="17">
        <v>2</v>
      </c>
      <c r="B142" s="11" t="s">
        <v>109</v>
      </c>
      <c r="C142" s="42"/>
      <c r="D142" s="55"/>
      <c r="E142" s="52"/>
      <c r="F142" s="28"/>
      <c r="G142" s="52"/>
      <c r="H142" s="9" t="s">
        <v>6</v>
      </c>
      <c r="I142" s="8">
        <v>596.4</v>
      </c>
      <c r="J142" s="8">
        <v>596.4</v>
      </c>
      <c r="K142" s="8">
        <f t="shared" ref="K142:K144" si="13">J142/I142*100</f>
        <v>100</v>
      </c>
    </row>
    <row r="143" spans="1:11" ht="48.75" customHeight="1" x14ac:dyDescent="0.25">
      <c r="A143" s="17">
        <v>3</v>
      </c>
      <c r="B143" s="11" t="s">
        <v>110</v>
      </c>
      <c r="C143" s="42"/>
      <c r="D143" s="55"/>
      <c r="E143" s="52"/>
      <c r="F143" s="28"/>
      <c r="G143" s="52"/>
      <c r="H143" s="9" t="s">
        <v>7</v>
      </c>
      <c r="I143" s="8">
        <v>758.5</v>
      </c>
      <c r="J143" s="8">
        <v>703.8</v>
      </c>
      <c r="K143" s="8">
        <f t="shared" si="13"/>
        <v>92.788398154251809</v>
      </c>
    </row>
    <row r="144" spans="1:11" ht="36" customHeight="1" x14ac:dyDescent="0.25">
      <c r="A144" s="17">
        <v>4</v>
      </c>
      <c r="B144" s="11" t="s">
        <v>111</v>
      </c>
      <c r="C144" s="42"/>
      <c r="D144" s="55"/>
      <c r="E144" s="52"/>
      <c r="F144" s="28"/>
      <c r="G144" s="52"/>
      <c r="H144" s="9" t="s">
        <v>8</v>
      </c>
      <c r="I144" s="8">
        <v>82.9</v>
      </c>
      <c r="J144" s="8">
        <v>82.8</v>
      </c>
      <c r="K144" s="8">
        <f t="shared" si="13"/>
        <v>99.879372738238843</v>
      </c>
    </row>
    <row r="145" spans="1:11" ht="34.5" x14ac:dyDescent="0.25">
      <c r="A145" s="17">
        <v>5</v>
      </c>
      <c r="B145" s="11" t="s">
        <v>112</v>
      </c>
      <c r="C145" s="43"/>
      <c r="D145" s="56"/>
      <c r="E145" s="53"/>
      <c r="F145" s="29"/>
      <c r="G145" s="53"/>
      <c r="H145" s="9" t="s">
        <v>9</v>
      </c>
      <c r="I145" s="8"/>
      <c r="J145" s="8"/>
      <c r="K145" s="8"/>
    </row>
    <row r="146" spans="1:11" x14ac:dyDescent="0.25">
      <c r="A146" s="70" t="s">
        <v>114</v>
      </c>
      <c r="B146" s="71" t="s">
        <v>114</v>
      </c>
      <c r="C146" s="71" t="s">
        <v>114</v>
      </c>
      <c r="D146" s="71" t="s">
        <v>114</v>
      </c>
      <c r="E146" s="71" t="s">
        <v>114</v>
      </c>
      <c r="F146" s="71" t="s">
        <v>114</v>
      </c>
      <c r="G146" s="71" t="s">
        <v>114</v>
      </c>
      <c r="H146" s="71" t="s">
        <v>114</v>
      </c>
      <c r="I146" s="71" t="s">
        <v>114</v>
      </c>
      <c r="J146" s="71" t="s">
        <v>114</v>
      </c>
      <c r="K146" s="72" t="s">
        <v>114</v>
      </c>
    </row>
    <row r="147" spans="1:11" x14ac:dyDescent="0.25">
      <c r="A147" s="73" t="s">
        <v>115</v>
      </c>
      <c r="B147" s="74" t="s">
        <v>115</v>
      </c>
      <c r="C147" s="74" t="s">
        <v>115</v>
      </c>
      <c r="D147" s="74" t="s">
        <v>115</v>
      </c>
      <c r="E147" s="74" t="s">
        <v>115</v>
      </c>
      <c r="F147" s="74" t="s">
        <v>115</v>
      </c>
      <c r="G147" s="74" t="s">
        <v>115</v>
      </c>
      <c r="H147" s="74" t="s">
        <v>115</v>
      </c>
      <c r="I147" s="74" t="s">
        <v>115</v>
      </c>
      <c r="J147" s="74" t="s">
        <v>115</v>
      </c>
      <c r="K147" s="74" t="s">
        <v>115</v>
      </c>
    </row>
    <row r="148" spans="1:11" ht="90" x14ac:dyDescent="0.25">
      <c r="A148" s="50">
        <v>1</v>
      </c>
      <c r="B148" s="18" t="s">
        <v>116</v>
      </c>
      <c r="C148" s="41" t="s">
        <v>121</v>
      </c>
      <c r="D148" s="19" t="s">
        <v>123</v>
      </c>
      <c r="E148" s="17">
        <v>20</v>
      </c>
      <c r="F148" s="17">
        <v>12</v>
      </c>
      <c r="G148" s="23" t="s">
        <v>139</v>
      </c>
      <c r="H148" s="7" t="s">
        <v>5</v>
      </c>
      <c r="I148" s="8">
        <v>53</v>
      </c>
      <c r="J148" s="8">
        <v>53</v>
      </c>
      <c r="K148" s="8">
        <f>J148/I148*100</f>
        <v>100</v>
      </c>
    </row>
    <row r="149" spans="1:11" ht="86.25" customHeight="1" x14ac:dyDescent="0.25">
      <c r="A149" s="28"/>
      <c r="B149" s="15" t="s">
        <v>117</v>
      </c>
      <c r="C149" s="42"/>
      <c r="D149" s="11" t="s">
        <v>119</v>
      </c>
      <c r="E149" s="17">
        <v>5</v>
      </c>
      <c r="F149" s="17">
        <v>3</v>
      </c>
      <c r="G149" s="23" t="s">
        <v>140</v>
      </c>
      <c r="H149" s="9" t="s">
        <v>6</v>
      </c>
      <c r="I149" s="8"/>
      <c r="J149" s="8"/>
      <c r="K149" s="8"/>
    </row>
    <row r="150" spans="1:11" ht="64.5" customHeight="1" x14ac:dyDescent="0.25">
      <c r="A150" s="28"/>
      <c r="B150" s="47" t="s">
        <v>118</v>
      </c>
      <c r="C150" s="42"/>
      <c r="D150" s="47" t="s">
        <v>120</v>
      </c>
      <c r="E150" s="50">
        <v>470</v>
      </c>
      <c r="F150" s="50">
        <v>452.7</v>
      </c>
      <c r="G150" s="51" t="s">
        <v>138</v>
      </c>
      <c r="H150" s="9" t="s">
        <v>7</v>
      </c>
      <c r="I150" s="8"/>
      <c r="J150" s="8"/>
      <c r="K150" s="8"/>
    </row>
    <row r="151" spans="1:11" ht="36" customHeight="1" x14ac:dyDescent="0.25">
      <c r="A151" s="28"/>
      <c r="B151" s="48"/>
      <c r="C151" s="42"/>
      <c r="D151" s="48"/>
      <c r="E151" s="28"/>
      <c r="F151" s="28"/>
      <c r="G151" s="52"/>
      <c r="H151" s="9" t="s">
        <v>8</v>
      </c>
      <c r="I151" s="8">
        <v>53</v>
      </c>
      <c r="J151" s="8">
        <v>53</v>
      </c>
      <c r="K151" s="8">
        <f t="shared" ref="K151" si="14">J151/I151*100</f>
        <v>100</v>
      </c>
    </row>
    <row r="152" spans="1:11" ht="60.75" customHeight="1" x14ac:dyDescent="0.25">
      <c r="A152" s="29"/>
      <c r="B152" s="49"/>
      <c r="C152" s="43"/>
      <c r="D152" s="49"/>
      <c r="E152" s="29"/>
      <c r="F152" s="29"/>
      <c r="G152" s="53"/>
      <c r="H152" s="9" t="s">
        <v>9</v>
      </c>
      <c r="I152" s="8"/>
      <c r="J152" s="8"/>
      <c r="K152" s="8"/>
    </row>
    <row r="153" spans="1:11" x14ac:dyDescent="0.25">
      <c r="A153" s="67" t="s">
        <v>124</v>
      </c>
      <c r="B153" s="68"/>
      <c r="C153" s="68"/>
      <c r="D153" s="68"/>
      <c r="E153" s="68"/>
      <c r="F153" s="68"/>
      <c r="G153" s="68"/>
      <c r="H153" s="68"/>
      <c r="I153" s="68"/>
      <c r="J153" s="68"/>
      <c r="K153" s="69"/>
    </row>
    <row r="154" spans="1:11" x14ac:dyDescent="0.25">
      <c r="A154" s="30" t="s">
        <v>125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2"/>
    </row>
    <row r="155" spans="1:11" x14ac:dyDescent="0.25">
      <c r="A155" s="30" t="s">
        <v>126</v>
      </c>
      <c r="B155" s="64"/>
      <c r="C155" s="64"/>
      <c r="D155" s="64"/>
      <c r="E155" s="64"/>
      <c r="F155" s="64"/>
      <c r="G155" s="64"/>
      <c r="H155" s="64"/>
      <c r="I155" s="64"/>
      <c r="J155" s="64"/>
      <c r="K155" s="65"/>
    </row>
    <row r="156" spans="1:11" ht="97.5" customHeight="1" x14ac:dyDescent="0.25">
      <c r="A156" s="50">
        <v>1</v>
      </c>
      <c r="B156" s="41" t="s">
        <v>127</v>
      </c>
      <c r="C156" s="41" t="s">
        <v>132</v>
      </c>
      <c r="D156" s="33" t="s">
        <v>128</v>
      </c>
      <c r="E156" s="35">
        <v>95</v>
      </c>
      <c r="F156" s="27">
        <v>95</v>
      </c>
      <c r="G156" s="27" t="s">
        <v>86</v>
      </c>
      <c r="H156" s="7" t="s">
        <v>5</v>
      </c>
      <c r="I156" s="8">
        <f>I159</f>
        <v>4776.6000000000004</v>
      </c>
      <c r="J156" s="8">
        <f>J159</f>
        <v>4681</v>
      </c>
      <c r="K156" s="10">
        <f>J156/I156*100</f>
        <v>97.998576393250431</v>
      </c>
    </row>
    <row r="157" spans="1:11" ht="72" customHeight="1" x14ac:dyDescent="0.25">
      <c r="A157" s="28"/>
      <c r="B157" s="42"/>
      <c r="C157" s="42"/>
      <c r="D157" s="34"/>
      <c r="E157" s="35"/>
      <c r="F157" s="27"/>
      <c r="G157" s="27"/>
      <c r="H157" s="9" t="s">
        <v>6</v>
      </c>
      <c r="I157" s="8"/>
      <c r="J157" s="8"/>
      <c r="K157" s="8"/>
    </row>
    <row r="158" spans="1:11" ht="105" customHeight="1" x14ac:dyDescent="0.25">
      <c r="A158" s="28"/>
      <c r="B158" s="42"/>
      <c r="C158" s="42"/>
      <c r="D158" s="36" t="s">
        <v>129</v>
      </c>
      <c r="E158" s="39">
        <v>100</v>
      </c>
      <c r="F158" s="28">
        <v>100</v>
      </c>
      <c r="G158" s="28" t="s">
        <v>86</v>
      </c>
      <c r="H158" s="9" t="s">
        <v>7</v>
      </c>
      <c r="I158" s="8"/>
      <c r="J158" s="8"/>
      <c r="K158" s="8"/>
    </row>
    <row r="159" spans="1:11" ht="23.25" x14ac:dyDescent="0.25">
      <c r="A159" s="28"/>
      <c r="B159" s="42"/>
      <c r="C159" s="42"/>
      <c r="D159" s="37"/>
      <c r="E159" s="39"/>
      <c r="F159" s="28"/>
      <c r="G159" s="28"/>
      <c r="H159" s="9" t="s">
        <v>8</v>
      </c>
      <c r="I159" s="8">
        <v>4776.6000000000004</v>
      </c>
      <c r="J159" s="8">
        <v>4681</v>
      </c>
      <c r="K159" s="10">
        <f>J159/I159*100</f>
        <v>97.998576393250431</v>
      </c>
    </row>
    <row r="160" spans="1:11" ht="34.5" x14ac:dyDescent="0.25">
      <c r="A160" s="29"/>
      <c r="B160" s="43"/>
      <c r="C160" s="43"/>
      <c r="D160" s="38"/>
      <c r="E160" s="40"/>
      <c r="F160" s="29"/>
      <c r="G160" s="29"/>
      <c r="H160" s="9" t="s">
        <v>9</v>
      </c>
      <c r="I160" s="8"/>
      <c r="J160" s="8"/>
      <c r="K160" s="8"/>
    </row>
    <row r="161" spans="1:11" x14ac:dyDescent="0.25">
      <c r="A161" s="30" t="s">
        <v>130</v>
      </c>
      <c r="B161" s="64"/>
      <c r="C161" s="64"/>
      <c r="D161" s="64"/>
      <c r="E161" s="64"/>
      <c r="F161" s="64"/>
      <c r="G161" s="64"/>
      <c r="H161" s="64"/>
      <c r="I161" s="64"/>
      <c r="J161" s="64"/>
      <c r="K161" s="65"/>
    </row>
    <row r="162" spans="1:11" x14ac:dyDescent="0.25">
      <c r="A162" s="20" t="s">
        <v>131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2"/>
    </row>
    <row r="163" spans="1:11" ht="15" customHeight="1" x14ac:dyDescent="0.25">
      <c r="A163" s="27">
        <v>1</v>
      </c>
      <c r="B163" s="24" t="s">
        <v>133</v>
      </c>
      <c r="C163" s="41" t="s">
        <v>136</v>
      </c>
      <c r="D163" s="24" t="s">
        <v>135</v>
      </c>
      <c r="E163" s="50">
        <v>10</v>
      </c>
      <c r="F163" s="50">
        <v>18</v>
      </c>
      <c r="G163" s="50" t="s">
        <v>86</v>
      </c>
      <c r="H163" s="7" t="s">
        <v>5</v>
      </c>
      <c r="I163" s="8">
        <f>I166</f>
        <v>20</v>
      </c>
      <c r="J163" s="8">
        <f>J166</f>
        <v>10</v>
      </c>
      <c r="K163" s="8">
        <f>J163/I163*100</f>
        <v>50</v>
      </c>
    </row>
    <row r="164" spans="1:11" ht="65.25" customHeight="1" x14ac:dyDescent="0.25">
      <c r="A164" s="27"/>
      <c r="B164" s="25"/>
      <c r="C164" s="42"/>
      <c r="D164" s="66"/>
      <c r="E164" s="28"/>
      <c r="F164" s="28"/>
      <c r="G164" s="28"/>
      <c r="H164" s="9" t="s">
        <v>6</v>
      </c>
      <c r="I164" s="8"/>
      <c r="J164" s="8"/>
      <c r="K164" s="8"/>
    </row>
    <row r="165" spans="1:11" ht="82.5" customHeight="1" x14ac:dyDescent="0.25">
      <c r="A165" s="28">
        <v>2</v>
      </c>
      <c r="B165" s="26" t="s">
        <v>134</v>
      </c>
      <c r="C165" s="42"/>
      <c r="D165" s="66"/>
      <c r="E165" s="28"/>
      <c r="F165" s="28"/>
      <c r="G165" s="28"/>
      <c r="H165" s="9" t="s">
        <v>7</v>
      </c>
      <c r="I165" s="8"/>
      <c r="J165" s="8"/>
      <c r="K165" s="8"/>
    </row>
    <row r="166" spans="1:11" ht="23.25" x14ac:dyDescent="0.25">
      <c r="A166" s="28"/>
      <c r="B166" s="26"/>
      <c r="C166" s="42"/>
      <c r="D166" s="66"/>
      <c r="E166" s="28"/>
      <c r="F166" s="28"/>
      <c r="G166" s="28"/>
      <c r="H166" s="9" t="s">
        <v>8</v>
      </c>
      <c r="I166" s="8">
        <v>20</v>
      </c>
      <c r="J166" s="8">
        <v>10</v>
      </c>
      <c r="K166" s="8">
        <f t="shared" ref="K166" si="15">J166/I166*100</f>
        <v>50</v>
      </c>
    </row>
    <row r="167" spans="1:11" ht="34.5" x14ac:dyDescent="0.25">
      <c r="A167" s="29"/>
      <c r="B167" s="26"/>
      <c r="C167" s="43"/>
      <c r="D167" s="25"/>
      <c r="E167" s="29"/>
      <c r="F167" s="29"/>
      <c r="G167" s="29"/>
      <c r="H167" s="9" t="s">
        <v>9</v>
      </c>
      <c r="I167" s="8"/>
      <c r="J167" s="8"/>
      <c r="K167" s="8"/>
    </row>
    <row r="168" spans="1:11" x14ac:dyDescent="0.25">
      <c r="A168" s="111" t="s">
        <v>19</v>
      </c>
      <c r="B168" s="112"/>
      <c r="C168" s="117">
        <v>31</v>
      </c>
      <c r="D168" s="99" t="s">
        <v>18</v>
      </c>
      <c r="E168" s="100"/>
      <c r="F168" s="105">
        <v>0.55100000000000005</v>
      </c>
      <c r="G168" s="106"/>
      <c r="H168" s="96" t="s">
        <v>17</v>
      </c>
      <c r="I168" s="97"/>
      <c r="J168" s="97"/>
      <c r="K168" s="98"/>
    </row>
    <row r="169" spans="1:11" ht="16.5" customHeight="1" x14ac:dyDescent="0.25">
      <c r="A169" s="113"/>
      <c r="B169" s="114"/>
      <c r="C169" s="118"/>
      <c r="D169" s="101"/>
      <c r="E169" s="102"/>
      <c r="F169" s="107"/>
      <c r="G169" s="108"/>
      <c r="H169" s="7" t="s">
        <v>5</v>
      </c>
      <c r="I169" s="8">
        <f>I170+I171+I172+I173</f>
        <v>147527.80000000002</v>
      </c>
      <c r="J169" s="8">
        <f>J170+J171+J172+J173</f>
        <v>124415.40000000001</v>
      </c>
      <c r="K169" s="8">
        <f>J169/I169*100</f>
        <v>84.333529002669323</v>
      </c>
    </row>
    <row r="170" spans="1:11" ht="24.75" customHeight="1" x14ac:dyDescent="0.25">
      <c r="A170" s="113"/>
      <c r="B170" s="114"/>
      <c r="C170" s="118"/>
      <c r="D170" s="101"/>
      <c r="E170" s="102"/>
      <c r="F170" s="107"/>
      <c r="G170" s="108"/>
      <c r="H170" s="9" t="s">
        <v>6</v>
      </c>
      <c r="I170" s="10">
        <f>I18+I40+I53+I61+I76+I84+I91+I97+I102+I107+I112+I117+I124+I136+I142+I149+I157+I164</f>
        <v>6002.6639999999998</v>
      </c>
      <c r="J170" s="10">
        <f>J18+J40+J53+J61+J76+J84+J91+J97+J102+J107+J112+J117+J124+J136+J142+J149+J157+J164</f>
        <v>6002.6639999999998</v>
      </c>
      <c r="K170" s="8">
        <f t="shared" ref="K170:K173" si="16">J170/I170*100</f>
        <v>100</v>
      </c>
    </row>
    <row r="171" spans="1:11" ht="34.5" x14ac:dyDescent="0.25">
      <c r="A171" s="113"/>
      <c r="B171" s="114"/>
      <c r="C171" s="118"/>
      <c r="D171" s="101"/>
      <c r="E171" s="102"/>
      <c r="F171" s="107"/>
      <c r="G171" s="108"/>
      <c r="H171" s="9" t="s">
        <v>7</v>
      </c>
      <c r="I171" s="10">
        <f>I19+I41+I54+I62+I77+I85+I92+I98+I103+I108+I113+I118+I125+I137+I143+I150+I158+I165</f>
        <v>64041.436000000002</v>
      </c>
      <c r="J171" s="10">
        <f>J19+J41+J54+J62+J77+J85+J92+J98+J103+J108+J113+J118+J125+J137+J143+J150+J158+J165</f>
        <v>59989.436000000002</v>
      </c>
      <c r="K171" s="8">
        <f t="shared" si="16"/>
        <v>93.672846436485287</v>
      </c>
    </row>
    <row r="172" spans="1:11" ht="23.25" x14ac:dyDescent="0.25">
      <c r="A172" s="113"/>
      <c r="B172" s="114"/>
      <c r="C172" s="118"/>
      <c r="D172" s="101"/>
      <c r="E172" s="102"/>
      <c r="F172" s="107"/>
      <c r="G172" s="108"/>
      <c r="H172" s="9" t="s">
        <v>8</v>
      </c>
      <c r="I172" s="10">
        <f>I20+I42+I55+I63+I70+I78+I86+I93+I99+I104+I109+I114+I119+I126+I144+I151+I159+I166</f>
        <v>40384.300000000003</v>
      </c>
      <c r="J172" s="10">
        <f>J20+J42+J55+J63+J70+J78+J86+J93+J99+J104+J109+J114+J119+J126+J144+J151+J159+J166</f>
        <v>38567.000000000007</v>
      </c>
      <c r="K172" s="8">
        <f t="shared" si="16"/>
        <v>95.499983904636224</v>
      </c>
    </row>
    <row r="173" spans="1:11" ht="21.75" customHeight="1" x14ac:dyDescent="0.25">
      <c r="A173" s="115"/>
      <c r="B173" s="116"/>
      <c r="C173" s="119"/>
      <c r="D173" s="103"/>
      <c r="E173" s="104"/>
      <c r="F173" s="109"/>
      <c r="G173" s="110"/>
      <c r="H173" s="9" t="s">
        <v>9</v>
      </c>
      <c r="I173" s="10">
        <f>I21+I43+I56+I64+I71+I79+I87+I94+I100+I105+I110+I120+I127+I132+I139+I145+I152+I160+I167</f>
        <v>37099.4</v>
      </c>
      <c r="J173" s="10">
        <f>J21+J43+J56+J64+J71+J79+J87+J94+J100+J105+J110+J120+J127+J132+J139+J145+J152+J160+J167</f>
        <v>19856.300000000003</v>
      </c>
      <c r="K173" s="8">
        <f t="shared" si="16"/>
        <v>53.521889841884239</v>
      </c>
    </row>
    <row r="175" spans="1:11" x14ac:dyDescent="0.25">
      <c r="I175" s="6">
        <f>I17+I22+I27+I32+I39+I44+I51+I60+I67+I75+I83+I90+I96+I101+I106+I111+I116+I123+I128+I135+I141+I148+I156+I163</f>
        <v>147527.79999999999</v>
      </c>
      <c r="J175" s="6">
        <f>J17+J22+J27+J32+J39+J44+J51+J60+J67+J75+J83+J90+J96+J101+J106+J111+J116+J123+J128+J135+J141+J148+J156+J163</f>
        <v>124415.4</v>
      </c>
    </row>
  </sheetData>
  <mergeCells count="225">
    <mergeCell ref="A27:A31"/>
    <mergeCell ref="B27:B31"/>
    <mergeCell ref="C27:C31"/>
    <mergeCell ref="D27:D31"/>
    <mergeCell ref="E27:E31"/>
    <mergeCell ref="F27:F31"/>
    <mergeCell ref="G27:G31"/>
    <mergeCell ref="F39:F43"/>
    <mergeCell ref="A58:K58"/>
    <mergeCell ref="A44:A48"/>
    <mergeCell ref="B44:B48"/>
    <mergeCell ref="C44:C48"/>
    <mergeCell ref="D44:D48"/>
    <mergeCell ref="E44:E48"/>
    <mergeCell ref="F44:F48"/>
    <mergeCell ref="G44:G48"/>
    <mergeCell ref="F17:F21"/>
    <mergeCell ref="G17:G21"/>
    <mergeCell ref="A22:A26"/>
    <mergeCell ref="B22:B26"/>
    <mergeCell ref="C22:C26"/>
    <mergeCell ref="D22:D26"/>
    <mergeCell ref="E22:E26"/>
    <mergeCell ref="F22:F26"/>
    <mergeCell ref="G22:G26"/>
    <mergeCell ref="A13:K13"/>
    <mergeCell ref="A16:K16"/>
    <mergeCell ref="D10:D11"/>
    <mergeCell ref="A9:A11"/>
    <mergeCell ref="B9:B11"/>
    <mergeCell ref="C9:C11"/>
    <mergeCell ref="G9:G11"/>
    <mergeCell ref="G32:G36"/>
    <mergeCell ref="A37:K37"/>
    <mergeCell ref="E10:F10"/>
    <mergeCell ref="D9:F9"/>
    <mergeCell ref="H9:K9"/>
    <mergeCell ref="H10:H11"/>
    <mergeCell ref="I10:I11"/>
    <mergeCell ref="J10:J11"/>
    <mergeCell ref="K10:K11"/>
    <mergeCell ref="A12:K12"/>
    <mergeCell ref="A14:K14"/>
    <mergeCell ref="A15:K15"/>
    <mergeCell ref="A17:A21"/>
    <mergeCell ref="B17:B21"/>
    <mergeCell ref="C17:C21"/>
    <mergeCell ref="D17:D21"/>
    <mergeCell ref="E17:E21"/>
    <mergeCell ref="A7:K7"/>
    <mergeCell ref="A32:A36"/>
    <mergeCell ref="B32:B36"/>
    <mergeCell ref="C32:C36"/>
    <mergeCell ref="D32:D36"/>
    <mergeCell ref="E32:E36"/>
    <mergeCell ref="F32:F36"/>
    <mergeCell ref="H168:K168"/>
    <mergeCell ref="D168:E173"/>
    <mergeCell ref="F168:G173"/>
    <mergeCell ref="A38:K38"/>
    <mergeCell ref="A168:B173"/>
    <mergeCell ref="C168:C173"/>
    <mergeCell ref="G39:G43"/>
    <mergeCell ref="A49:K49"/>
    <mergeCell ref="A50:K50"/>
    <mergeCell ref="A51:A57"/>
    <mergeCell ref="B51:B57"/>
    <mergeCell ref="C51:C57"/>
    <mergeCell ref="A39:A43"/>
    <mergeCell ref="B39:B43"/>
    <mergeCell ref="C39:C43"/>
    <mergeCell ref="D39:D43"/>
    <mergeCell ref="E39:E43"/>
    <mergeCell ref="A65:K65"/>
    <mergeCell ref="A66:K66"/>
    <mergeCell ref="A67:A71"/>
    <mergeCell ref="B67:B71"/>
    <mergeCell ref="C67:C71"/>
    <mergeCell ref="D67:D71"/>
    <mergeCell ref="E67:E71"/>
    <mergeCell ref="D54:D57"/>
    <mergeCell ref="E54:E57"/>
    <mergeCell ref="F54:F57"/>
    <mergeCell ref="G54:G57"/>
    <mergeCell ref="A59:K59"/>
    <mergeCell ref="A60:A64"/>
    <mergeCell ref="B60:B64"/>
    <mergeCell ref="C60:C64"/>
    <mergeCell ref="D60:D64"/>
    <mergeCell ref="E60:E64"/>
    <mergeCell ref="F60:F64"/>
    <mergeCell ref="G60:G64"/>
    <mergeCell ref="F75:F79"/>
    <mergeCell ref="G75:G79"/>
    <mergeCell ref="A80:K80"/>
    <mergeCell ref="A81:K81"/>
    <mergeCell ref="A82:K82"/>
    <mergeCell ref="F67:F71"/>
    <mergeCell ref="G67:G71"/>
    <mergeCell ref="A72:K72"/>
    <mergeCell ref="A74:K74"/>
    <mergeCell ref="A75:A79"/>
    <mergeCell ref="B75:B79"/>
    <mergeCell ref="C75:C79"/>
    <mergeCell ref="D75:D79"/>
    <mergeCell ref="E75:E79"/>
    <mergeCell ref="A73:K73"/>
    <mergeCell ref="A95:K95"/>
    <mergeCell ref="A96:A100"/>
    <mergeCell ref="B96:B100"/>
    <mergeCell ref="C96:C100"/>
    <mergeCell ref="D96:D100"/>
    <mergeCell ref="E96:E100"/>
    <mergeCell ref="F96:F100"/>
    <mergeCell ref="G96:G100"/>
    <mergeCell ref="G83:G87"/>
    <mergeCell ref="A88:K88"/>
    <mergeCell ref="A89:K89"/>
    <mergeCell ref="A90:A94"/>
    <mergeCell ref="B90:B94"/>
    <mergeCell ref="C90:C94"/>
    <mergeCell ref="D90:D94"/>
    <mergeCell ref="E90:E94"/>
    <mergeCell ref="F90:F94"/>
    <mergeCell ref="A83:A87"/>
    <mergeCell ref="B83:B87"/>
    <mergeCell ref="C83:C87"/>
    <mergeCell ref="D83:D87"/>
    <mergeCell ref="E83:E87"/>
    <mergeCell ref="F83:F87"/>
    <mergeCell ref="G90:G94"/>
    <mergeCell ref="A121:K121"/>
    <mergeCell ref="A122:K122"/>
    <mergeCell ref="A123:A127"/>
    <mergeCell ref="B123:B127"/>
    <mergeCell ref="C123:C127"/>
    <mergeCell ref="D123:D127"/>
    <mergeCell ref="E123:E127"/>
    <mergeCell ref="F123:F127"/>
    <mergeCell ref="G123:G127"/>
    <mergeCell ref="G1:K1"/>
    <mergeCell ref="G2:K5"/>
    <mergeCell ref="G163:G167"/>
    <mergeCell ref="A161:K161"/>
    <mergeCell ref="C163:C167"/>
    <mergeCell ref="D163:D167"/>
    <mergeCell ref="E163:E167"/>
    <mergeCell ref="F163:F167"/>
    <mergeCell ref="A153:K153"/>
    <mergeCell ref="A155:K155"/>
    <mergeCell ref="A156:A160"/>
    <mergeCell ref="B156:B160"/>
    <mergeCell ref="C156:C160"/>
    <mergeCell ref="A140:K140"/>
    <mergeCell ref="F141:F145"/>
    <mergeCell ref="G141:G145"/>
    <mergeCell ref="A146:K146"/>
    <mergeCell ref="A147:K147"/>
    <mergeCell ref="A133:K133"/>
    <mergeCell ref="A134:K134"/>
    <mergeCell ref="A135:A139"/>
    <mergeCell ref="B135:B139"/>
    <mergeCell ref="C135:C139"/>
    <mergeCell ref="D135:D139"/>
    <mergeCell ref="A101:A105"/>
    <mergeCell ref="B101:B105"/>
    <mergeCell ref="C101:C105"/>
    <mergeCell ref="D101:D105"/>
    <mergeCell ref="E101:E105"/>
    <mergeCell ref="F101:F105"/>
    <mergeCell ref="G101:G105"/>
    <mergeCell ref="A106:A110"/>
    <mergeCell ref="B106:B110"/>
    <mergeCell ref="C106:C110"/>
    <mergeCell ref="D106:D110"/>
    <mergeCell ref="E106:E110"/>
    <mergeCell ref="F106:F110"/>
    <mergeCell ref="G106:G110"/>
    <mergeCell ref="A111:A115"/>
    <mergeCell ref="B111:B115"/>
    <mergeCell ref="C111:C115"/>
    <mergeCell ref="D111:D115"/>
    <mergeCell ref="E111:E115"/>
    <mergeCell ref="F111:F115"/>
    <mergeCell ref="G111:G115"/>
    <mergeCell ref="A116:A120"/>
    <mergeCell ref="B116:B120"/>
    <mergeCell ref="C116:C120"/>
    <mergeCell ref="D116:D120"/>
    <mergeCell ref="E116:E120"/>
    <mergeCell ref="F116:F120"/>
    <mergeCell ref="G116:G120"/>
    <mergeCell ref="A128:A132"/>
    <mergeCell ref="B128:B132"/>
    <mergeCell ref="C128:C132"/>
    <mergeCell ref="D128:D132"/>
    <mergeCell ref="E128:E132"/>
    <mergeCell ref="F128:F132"/>
    <mergeCell ref="G128:G132"/>
    <mergeCell ref="B150:B152"/>
    <mergeCell ref="D150:D152"/>
    <mergeCell ref="E150:E152"/>
    <mergeCell ref="F150:F152"/>
    <mergeCell ref="G150:G152"/>
    <mergeCell ref="E135:E139"/>
    <mergeCell ref="F135:F139"/>
    <mergeCell ref="G135:G139"/>
    <mergeCell ref="C141:C145"/>
    <mergeCell ref="D141:D145"/>
    <mergeCell ref="E141:E145"/>
    <mergeCell ref="A148:A152"/>
    <mergeCell ref="C148:C152"/>
    <mergeCell ref="B163:B164"/>
    <mergeCell ref="B165:B167"/>
    <mergeCell ref="A163:A164"/>
    <mergeCell ref="A165:A167"/>
    <mergeCell ref="A154:K154"/>
    <mergeCell ref="D156:D157"/>
    <mergeCell ref="E156:E157"/>
    <mergeCell ref="D158:D160"/>
    <mergeCell ref="E158:E160"/>
    <mergeCell ref="F156:F157"/>
    <mergeCell ref="G156:G157"/>
    <mergeCell ref="F158:F160"/>
    <mergeCell ref="G158:G160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2020-04-28T06:34:32Z</dcterms:modified>
</cp:coreProperties>
</file>