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Лист1!$6:$10</definedName>
  </definedNames>
  <calcPr calcId="145621"/>
</workbook>
</file>

<file path=xl/calcChain.xml><?xml version="1.0" encoding="utf-8"?>
<calcChain xmlns="http://schemas.openxmlformats.org/spreadsheetml/2006/main">
  <c r="H11" i="1" l="1"/>
  <c r="D222" i="1" l="1"/>
  <c r="E222" i="1"/>
  <c r="F222" i="1"/>
  <c r="C221" i="1"/>
  <c r="C222" i="1"/>
  <c r="L14" i="1" l="1"/>
  <c r="L15" i="1"/>
  <c r="G12" i="1"/>
  <c r="G13" i="1"/>
  <c r="G14" i="1"/>
  <c r="G11" i="1"/>
  <c r="I11" i="1"/>
  <c r="J11" i="1"/>
  <c r="K11" i="1"/>
  <c r="H12" i="1"/>
  <c r="I12" i="1"/>
  <c r="J12" i="1"/>
  <c r="K12" i="1"/>
  <c r="I13" i="1"/>
  <c r="J13" i="1"/>
  <c r="K13" i="1"/>
  <c r="H14" i="1"/>
  <c r="I14" i="1"/>
  <c r="J14" i="1"/>
  <c r="K14" i="1"/>
  <c r="G15" i="1"/>
  <c r="H15" i="1"/>
  <c r="I15" i="1"/>
  <c r="J15" i="1"/>
  <c r="K15" i="1"/>
  <c r="C15" i="1"/>
  <c r="E15" i="1"/>
  <c r="F15" i="1"/>
  <c r="D15" i="1"/>
  <c r="C14" i="1"/>
  <c r="E14" i="1"/>
  <c r="F14" i="1"/>
  <c r="D14" i="1"/>
  <c r="E13" i="1"/>
  <c r="F13" i="1"/>
  <c r="D13" i="1"/>
  <c r="E19" i="1"/>
  <c r="C19" i="1" s="1"/>
  <c r="F19" i="1"/>
  <c r="D19" i="1"/>
  <c r="C18" i="1"/>
  <c r="E18" i="1"/>
  <c r="F18" i="1"/>
  <c r="D18" i="1"/>
  <c r="C23" i="1"/>
  <c r="C21" i="1" s="1"/>
  <c r="C16" i="1" s="1"/>
  <c r="C24" i="1"/>
  <c r="C17" i="1"/>
  <c r="E16" i="1"/>
  <c r="D21" i="1"/>
  <c r="D16" i="1" s="1"/>
  <c r="E21" i="1"/>
  <c r="F21" i="1"/>
  <c r="F16" i="1" s="1"/>
  <c r="E23" i="1"/>
  <c r="F23" i="1"/>
  <c r="D22" i="1"/>
  <c r="E22" i="1"/>
  <c r="F22" i="1"/>
  <c r="C22" i="1"/>
  <c r="D38" i="1"/>
  <c r="E38" i="1"/>
  <c r="F38" i="1"/>
  <c r="C38" i="1"/>
  <c r="C44" i="1"/>
  <c r="C42" i="1"/>
  <c r="C40" i="1"/>
  <c r="C13" i="1" l="1"/>
  <c r="L13" i="1" s="1"/>
  <c r="C74" i="1"/>
  <c r="C75" i="1"/>
  <c r="C76" i="1"/>
  <c r="F73" i="1"/>
  <c r="D73" i="1"/>
  <c r="E73" i="1"/>
  <c r="C73" i="1"/>
  <c r="G83" i="1"/>
  <c r="H83" i="1"/>
  <c r="I83" i="1"/>
  <c r="J83" i="1"/>
  <c r="K83" i="1"/>
  <c r="L83" i="1"/>
  <c r="D83" i="1"/>
  <c r="E83" i="1"/>
  <c r="F83" i="1"/>
  <c r="C86" i="1"/>
  <c r="C83" i="1"/>
  <c r="D101" i="1"/>
  <c r="E101" i="1"/>
  <c r="F101" i="1"/>
  <c r="D102" i="1"/>
  <c r="E102" i="1"/>
  <c r="F102" i="1"/>
  <c r="D103" i="1"/>
  <c r="E103" i="1"/>
  <c r="F103" i="1"/>
  <c r="C103" i="1"/>
  <c r="C102" i="1"/>
  <c r="C101" i="1"/>
  <c r="D148" i="1"/>
  <c r="E148" i="1"/>
  <c r="F148" i="1"/>
  <c r="C148" i="1"/>
  <c r="F151" i="1"/>
  <c r="F162" i="1"/>
  <c r="F159" i="1" s="1"/>
  <c r="D159" i="1"/>
  <c r="E159" i="1"/>
  <c r="C159" i="1"/>
  <c r="D162" i="1"/>
  <c r="E162" i="1"/>
  <c r="C162" i="1"/>
  <c r="D161" i="1"/>
  <c r="E161" i="1"/>
  <c r="F161" i="1"/>
  <c r="C161" i="1"/>
  <c r="D160" i="1"/>
  <c r="E160" i="1"/>
  <c r="F160" i="1"/>
  <c r="C160" i="1"/>
  <c r="D169" i="1"/>
  <c r="E169" i="1"/>
  <c r="F169" i="1"/>
  <c r="D172" i="1"/>
  <c r="E172" i="1"/>
  <c r="F172" i="1"/>
  <c r="D171" i="1"/>
  <c r="E171" i="1"/>
  <c r="F171" i="1"/>
  <c r="G171" i="1"/>
  <c r="H171" i="1"/>
  <c r="I171" i="1"/>
  <c r="J171" i="1"/>
  <c r="K171" i="1"/>
  <c r="C171" i="1"/>
  <c r="C169" i="1" s="1"/>
  <c r="C172" i="1"/>
  <c r="D220" i="1"/>
  <c r="E220" i="1"/>
  <c r="F220" i="1"/>
  <c r="G220" i="1"/>
  <c r="H220" i="1"/>
  <c r="I220" i="1"/>
  <c r="J220" i="1"/>
  <c r="K220" i="1"/>
  <c r="C220" i="1"/>
  <c r="D224" i="1"/>
  <c r="E224" i="1"/>
  <c r="F224" i="1"/>
  <c r="G224" i="1"/>
  <c r="H224" i="1"/>
  <c r="I224" i="1"/>
  <c r="J224" i="1"/>
  <c r="K224" i="1"/>
  <c r="C224" i="1"/>
  <c r="D223" i="1"/>
  <c r="E223" i="1"/>
  <c r="F223" i="1"/>
  <c r="C223" i="1"/>
  <c r="G221" i="1"/>
  <c r="H221" i="1"/>
  <c r="I221" i="1"/>
  <c r="J221" i="1"/>
  <c r="K221" i="1"/>
  <c r="D221" i="1"/>
  <c r="E221" i="1"/>
  <c r="F221" i="1"/>
  <c r="L249" i="1"/>
  <c r="C251" i="1"/>
  <c r="C252" i="1"/>
  <c r="C254" i="1"/>
  <c r="L254" i="1" s="1"/>
  <c r="G254" i="1"/>
  <c r="G262" i="1"/>
  <c r="G249" i="1"/>
  <c r="H249" i="1"/>
  <c r="I249" i="1"/>
  <c r="J249" i="1"/>
  <c r="K249" i="1"/>
  <c r="E249" i="1"/>
  <c r="F249" i="1"/>
  <c r="D249" i="1"/>
  <c r="C249" i="1"/>
  <c r="E320" i="1"/>
  <c r="F320" i="1"/>
  <c r="G320" i="1"/>
  <c r="H320" i="1"/>
  <c r="I320" i="1"/>
  <c r="J320" i="1"/>
  <c r="K320" i="1"/>
  <c r="L320" i="1"/>
  <c r="D320" i="1"/>
  <c r="D194" i="1" l="1"/>
  <c r="E194" i="1"/>
  <c r="F194" i="1"/>
  <c r="C194" i="1"/>
  <c r="C197" i="1"/>
  <c r="C198" i="1"/>
  <c r="C196" i="1"/>
  <c r="C177" i="1" l="1"/>
  <c r="C297" i="1" l="1"/>
  <c r="C298" i="1"/>
  <c r="C299" i="1"/>
  <c r="C300" i="1"/>
  <c r="C296" i="1"/>
  <c r="C336" i="1"/>
  <c r="C337" i="1"/>
  <c r="C338" i="1"/>
  <c r="C339" i="1"/>
  <c r="C340" i="1"/>
  <c r="C335" i="1"/>
  <c r="C332" i="1"/>
  <c r="D332" i="1"/>
  <c r="E332" i="1"/>
  <c r="F332" i="1"/>
  <c r="C305" i="1"/>
  <c r="C301" i="1"/>
  <c r="C302" i="1"/>
  <c r="C303" i="1"/>
  <c r="C304" i="1"/>
  <c r="F301" i="1"/>
  <c r="E154" i="1"/>
  <c r="F154" i="1"/>
  <c r="F152" i="1"/>
  <c r="D89" i="1"/>
  <c r="E89" i="1"/>
  <c r="F89" i="1"/>
  <c r="G89" i="1"/>
  <c r="H89" i="1"/>
  <c r="I89" i="1"/>
  <c r="J89" i="1"/>
  <c r="K89" i="1"/>
  <c r="L89" i="1"/>
  <c r="C89" i="1"/>
  <c r="D337" i="1"/>
  <c r="E337" i="1"/>
  <c r="F337" i="1"/>
  <c r="C320" i="1" l="1"/>
  <c r="C325" i="1"/>
  <c r="D327" i="1"/>
  <c r="E327" i="1"/>
  <c r="F327" i="1"/>
  <c r="C327" i="1"/>
  <c r="C328" i="1"/>
  <c r="C329" i="1"/>
  <c r="C50" i="1"/>
  <c r="C47" i="1"/>
  <c r="F47" i="1"/>
  <c r="C274" i="1"/>
  <c r="C275" i="1"/>
  <c r="C276" i="1"/>
  <c r="L258" i="1"/>
  <c r="G258" i="1"/>
  <c r="L262" i="1"/>
  <c r="G256" i="1"/>
  <c r="C258" i="1"/>
  <c r="C260" i="1"/>
  <c r="C257" i="1"/>
  <c r="C262" i="1"/>
  <c r="E256" i="1"/>
  <c r="F256" i="1"/>
  <c r="H256" i="1"/>
  <c r="I256" i="1"/>
  <c r="J256" i="1"/>
  <c r="K256" i="1"/>
  <c r="D256" i="1"/>
  <c r="G244" i="1"/>
  <c r="H244" i="1"/>
  <c r="I244" i="1"/>
  <c r="J244" i="1"/>
  <c r="K244" i="1"/>
  <c r="L244" i="1"/>
  <c r="E244" i="1"/>
  <c r="F244" i="1"/>
  <c r="C244" i="1"/>
  <c r="D244" i="1"/>
  <c r="C247" i="1"/>
  <c r="C202" i="1"/>
  <c r="C203" i="1"/>
  <c r="C201" i="1"/>
  <c r="D199" i="1"/>
  <c r="E199" i="1"/>
  <c r="F199" i="1"/>
  <c r="C199" i="1"/>
  <c r="C167" i="1"/>
  <c r="F78" i="1"/>
  <c r="D78" i="1"/>
  <c r="E78" i="1"/>
  <c r="C81" i="1"/>
  <c r="C49" i="1"/>
  <c r="C28" i="1"/>
  <c r="F27" i="1"/>
  <c r="L92" i="1"/>
  <c r="C92" i="1"/>
  <c r="C256" i="1" l="1"/>
  <c r="L256" i="1" s="1"/>
  <c r="L341" i="1"/>
  <c r="L339" i="1"/>
  <c r="L338" i="1"/>
  <c r="L336" i="1"/>
  <c r="L331" i="1"/>
  <c r="L326" i="1"/>
  <c r="L324" i="1"/>
  <c r="L323" i="1"/>
  <c r="L315" i="1"/>
  <c r="L310" i="1"/>
  <c r="L307" i="1"/>
  <c r="L305" i="1"/>
  <c r="L298" i="1"/>
  <c r="L297" i="1"/>
  <c r="L273" i="1"/>
  <c r="L271" i="1"/>
  <c r="L270" i="1"/>
  <c r="L219" i="1"/>
  <c r="L217" i="1"/>
  <c r="L208" i="1"/>
  <c r="L207" i="1"/>
  <c r="L206" i="1"/>
  <c r="L205" i="1"/>
  <c r="L204" i="1"/>
  <c r="L203" i="1"/>
  <c r="L173" i="1"/>
  <c r="L168" i="1"/>
  <c r="L163" i="1"/>
  <c r="L156" i="1"/>
  <c r="L155" i="1"/>
  <c r="L150" i="1"/>
  <c r="L149" i="1"/>
  <c r="L46" i="1"/>
  <c r="C218" i="1" l="1"/>
  <c r="L218" i="1" s="1"/>
  <c r="C216" i="1"/>
  <c r="L216" i="1" s="1"/>
  <c r="D215" i="1"/>
  <c r="C215" i="1" s="1"/>
  <c r="L215" i="1" s="1"/>
  <c r="C322" i="1" l="1"/>
  <c r="L322" i="1" s="1"/>
  <c r="L325" i="1"/>
  <c r="L327" i="1"/>
  <c r="C318" i="1"/>
  <c r="L318" i="1" s="1"/>
  <c r="D318" i="1"/>
  <c r="E318" i="1"/>
  <c r="F318" i="1"/>
  <c r="C319" i="1"/>
  <c r="L319" i="1" s="1"/>
  <c r="D319" i="1"/>
  <c r="E319" i="1"/>
  <c r="F319" i="1"/>
  <c r="C321" i="1"/>
  <c r="L321" i="1" s="1"/>
  <c r="D321" i="1"/>
  <c r="E321" i="1"/>
  <c r="F321" i="1"/>
  <c r="D317" i="1"/>
  <c r="E317" i="1"/>
  <c r="F317" i="1"/>
  <c r="L337" i="1"/>
  <c r="L340" i="1"/>
  <c r="C330" i="1"/>
  <c r="L330" i="1" s="1"/>
  <c r="L221" i="1"/>
  <c r="L224" i="1"/>
  <c r="C309" i="1"/>
  <c r="L309" i="1" s="1"/>
  <c r="C308" i="1"/>
  <c r="F306" i="1"/>
  <c r="E306" i="1"/>
  <c r="D306" i="1"/>
  <c r="C314" i="1"/>
  <c r="L314" i="1" s="1"/>
  <c r="C313" i="1"/>
  <c r="L313" i="1" s="1"/>
  <c r="E311" i="1"/>
  <c r="F311" i="1"/>
  <c r="D311" i="1"/>
  <c r="L299" i="1"/>
  <c r="E296" i="1"/>
  <c r="D296" i="1"/>
  <c r="L304" i="1"/>
  <c r="E301" i="1"/>
  <c r="D301" i="1"/>
  <c r="L220" i="1" l="1"/>
  <c r="C306" i="1"/>
  <c r="L306" i="1" s="1"/>
  <c r="L301" i="1"/>
  <c r="L335" i="1"/>
  <c r="C317" i="1"/>
  <c r="L317" i="1" s="1"/>
  <c r="L332" i="1"/>
  <c r="C311" i="1"/>
  <c r="L311" i="1" s="1"/>
  <c r="L222" i="1"/>
  <c r="L308" i="1"/>
  <c r="L296" i="1"/>
  <c r="D272" i="1"/>
  <c r="E272" i="1"/>
  <c r="C277" i="1"/>
  <c r="E274" i="1"/>
  <c r="E269" i="1" s="1"/>
  <c r="D274" i="1"/>
  <c r="D269" i="1" s="1"/>
  <c r="C243" i="1"/>
  <c r="C241" i="1"/>
  <c r="C248" i="1"/>
  <c r="L248" i="1" s="1"/>
  <c r="L247" i="1"/>
  <c r="F105" i="1"/>
  <c r="L172" i="1"/>
  <c r="L171" i="1"/>
  <c r="E170" i="1"/>
  <c r="D170" i="1" s="1"/>
  <c r="C170" i="1" s="1"/>
  <c r="L170" i="1" s="1"/>
  <c r="L201" i="1"/>
  <c r="E200" i="1"/>
  <c r="D200" i="1" s="1"/>
  <c r="C200" i="1" s="1"/>
  <c r="L200" i="1" s="1"/>
  <c r="L202" i="1"/>
  <c r="L199" i="1"/>
  <c r="E166" i="1"/>
  <c r="D166" i="1" s="1"/>
  <c r="C166" i="1" s="1"/>
  <c r="L166" i="1" s="1"/>
  <c r="E165" i="1"/>
  <c r="L161" i="1"/>
  <c r="L160" i="1"/>
  <c r="L162" i="1"/>
  <c r="L167" i="1"/>
  <c r="D152" i="1"/>
  <c r="E152" i="1"/>
  <c r="D151" i="1"/>
  <c r="E151" i="1"/>
  <c r="C158" i="1"/>
  <c r="C157" i="1"/>
  <c r="D154" i="1"/>
  <c r="D116" i="1"/>
  <c r="E116" i="1"/>
  <c r="F116" i="1"/>
  <c r="F100" i="1" s="1"/>
  <c r="F12" i="1" s="1"/>
  <c r="D117" i="1"/>
  <c r="E117" i="1"/>
  <c r="F117" i="1"/>
  <c r="D118" i="1"/>
  <c r="E118" i="1"/>
  <c r="F118" i="1"/>
  <c r="D119" i="1"/>
  <c r="E119" i="1"/>
  <c r="F119" i="1"/>
  <c r="C124" i="1"/>
  <c r="L124" i="1" s="1"/>
  <c r="C123" i="1"/>
  <c r="L123" i="1" s="1"/>
  <c r="C122" i="1"/>
  <c r="L122" i="1" s="1"/>
  <c r="C121" i="1"/>
  <c r="L121" i="1" s="1"/>
  <c r="E120" i="1"/>
  <c r="E115" i="1" s="1"/>
  <c r="F120" i="1"/>
  <c r="F115" i="1" s="1"/>
  <c r="F99" i="1" s="1"/>
  <c r="D120" i="1"/>
  <c r="D115" i="1" s="1"/>
  <c r="D109" i="1"/>
  <c r="E109" i="1"/>
  <c r="D108" i="1"/>
  <c r="E108" i="1"/>
  <c r="D107" i="1"/>
  <c r="E107" i="1"/>
  <c r="D106" i="1"/>
  <c r="E106" i="1"/>
  <c r="C111" i="1"/>
  <c r="L111" i="1" s="1"/>
  <c r="C112" i="1"/>
  <c r="L112" i="1" s="1"/>
  <c r="C113" i="1"/>
  <c r="L113" i="1" s="1"/>
  <c r="C114" i="1"/>
  <c r="L114" i="1" s="1"/>
  <c r="E110" i="1"/>
  <c r="D110" i="1"/>
  <c r="E32" i="1"/>
  <c r="E26" i="1" s="1"/>
  <c r="E29" i="1"/>
  <c r="D29" i="1" s="1"/>
  <c r="C79" i="1"/>
  <c r="C80" i="1"/>
  <c r="L80" i="1" s="1"/>
  <c r="L81" i="1"/>
  <c r="C82" i="1"/>
  <c r="L82" i="1" s="1"/>
  <c r="D61" i="1"/>
  <c r="E61" i="1"/>
  <c r="F61" i="1"/>
  <c r="F20" i="1" s="1"/>
  <c r="H61" i="1"/>
  <c r="H20" i="1" s="1"/>
  <c r="D60" i="1"/>
  <c r="E60" i="1"/>
  <c r="F60" i="1"/>
  <c r="H60" i="1"/>
  <c r="H19" i="1" s="1"/>
  <c r="D59" i="1"/>
  <c r="E59" i="1"/>
  <c r="F59" i="1"/>
  <c r="G59" i="1"/>
  <c r="G18" i="1" s="1"/>
  <c r="H59" i="1"/>
  <c r="H18" i="1" s="1"/>
  <c r="D58" i="1"/>
  <c r="E58" i="1"/>
  <c r="E17" i="1" s="1"/>
  <c r="F58" i="1"/>
  <c r="F17" i="1" s="1"/>
  <c r="G58" i="1"/>
  <c r="G17" i="1" s="1"/>
  <c r="H58" i="1"/>
  <c r="H17" i="1" s="1"/>
  <c r="C69" i="1"/>
  <c r="L69" i="1" s="1"/>
  <c r="C70" i="1"/>
  <c r="L70" i="1" s="1"/>
  <c r="C71" i="1"/>
  <c r="L71" i="1" s="1"/>
  <c r="C72" i="1"/>
  <c r="L72" i="1" s="1"/>
  <c r="C68" i="1"/>
  <c r="L68" i="1" s="1"/>
  <c r="G66" i="1"/>
  <c r="G61" i="1" s="1"/>
  <c r="G65" i="1"/>
  <c r="G60" i="1" s="1"/>
  <c r="C66" i="1"/>
  <c r="L66" i="1" s="1"/>
  <c r="C65" i="1"/>
  <c r="L65" i="1" s="1"/>
  <c r="E62" i="1"/>
  <c r="F62" i="1"/>
  <c r="H62" i="1"/>
  <c r="G62" i="1" s="1"/>
  <c r="D62" i="1"/>
  <c r="E40" i="1"/>
  <c r="E42" i="1"/>
  <c r="C53" i="1"/>
  <c r="C54" i="1"/>
  <c r="L54" i="1" s="1"/>
  <c r="C55" i="1"/>
  <c r="L55" i="1" s="1"/>
  <c r="C56" i="1"/>
  <c r="L56" i="1" s="1"/>
  <c r="E52" i="1"/>
  <c r="C52" i="1" s="1"/>
  <c r="L52" i="1" s="1"/>
  <c r="C48" i="1"/>
  <c r="L48" i="1" s="1"/>
  <c r="L50" i="1"/>
  <c r="C51" i="1"/>
  <c r="L51" i="1" s="1"/>
  <c r="E47" i="1"/>
  <c r="D47" i="1"/>
  <c r="C30" i="1"/>
  <c r="L30" i="1" s="1"/>
  <c r="C31" i="1"/>
  <c r="L31" i="1" s="1"/>
  <c r="E28" i="1"/>
  <c r="E20" i="1" l="1"/>
  <c r="L79" i="1"/>
  <c r="C78" i="1"/>
  <c r="D165" i="1"/>
  <c r="E164" i="1"/>
  <c r="E100" i="1"/>
  <c r="E12" i="1" s="1"/>
  <c r="C117" i="1"/>
  <c r="L117" i="1" s="1"/>
  <c r="L76" i="1"/>
  <c r="C108" i="1"/>
  <c r="L108" i="1" s="1"/>
  <c r="C58" i="1"/>
  <c r="C110" i="1"/>
  <c r="L110" i="1" s="1"/>
  <c r="C106" i="1"/>
  <c r="L106" i="1" s="1"/>
  <c r="D100" i="1"/>
  <c r="D12" i="1" s="1"/>
  <c r="C12" i="1" s="1"/>
  <c r="C119" i="1"/>
  <c r="L119" i="1" s="1"/>
  <c r="C152" i="1"/>
  <c r="L152" i="1" s="1"/>
  <c r="L158" i="1"/>
  <c r="L169" i="1"/>
  <c r="C272" i="1"/>
  <c r="L272" i="1" s="1"/>
  <c r="L277" i="1"/>
  <c r="C151" i="1"/>
  <c r="L151" i="1" s="1"/>
  <c r="L157" i="1"/>
  <c r="C29" i="1"/>
  <c r="L22" i="1" s="1"/>
  <c r="L44" i="1"/>
  <c r="L53" i="1"/>
  <c r="L42" i="1"/>
  <c r="C59" i="1"/>
  <c r="L59" i="1" s="1"/>
  <c r="C61" i="1"/>
  <c r="L61" i="1" s="1"/>
  <c r="C107" i="1"/>
  <c r="C109" i="1"/>
  <c r="C120" i="1"/>
  <c r="C116" i="1"/>
  <c r="C118" i="1"/>
  <c r="L118" i="1" s="1"/>
  <c r="L159" i="1"/>
  <c r="E105" i="1"/>
  <c r="E99" i="1" s="1"/>
  <c r="L40" i="1"/>
  <c r="L49" i="1"/>
  <c r="C60" i="1"/>
  <c r="L60" i="1" s="1"/>
  <c r="D17" i="1"/>
  <c r="D105" i="1"/>
  <c r="L223" i="1"/>
  <c r="C77" i="1"/>
  <c r="L77" i="1" s="1"/>
  <c r="L75" i="1"/>
  <c r="L78" i="1"/>
  <c r="L74" i="1"/>
  <c r="G20" i="1"/>
  <c r="G19" i="1"/>
  <c r="H57" i="1"/>
  <c r="H16" i="1" s="1"/>
  <c r="L58" i="1"/>
  <c r="G57" i="1"/>
  <c r="G16" i="1" s="1"/>
  <c r="F57" i="1"/>
  <c r="F11" i="1" s="1"/>
  <c r="C62" i="1"/>
  <c r="L62" i="1" s="1"/>
  <c r="E57" i="1"/>
  <c r="D57" i="1"/>
  <c r="D32" i="1"/>
  <c r="L23" i="1"/>
  <c r="L24" i="1"/>
  <c r="C154" i="1"/>
  <c r="L116" i="1" l="1"/>
  <c r="C100" i="1"/>
  <c r="L100" i="1" s="1"/>
  <c r="L12" i="1"/>
  <c r="C11" i="1"/>
  <c r="L11" i="1" s="1"/>
  <c r="C165" i="1"/>
  <c r="D164" i="1"/>
  <c r="E11" i="1"/>
  <c r="L17" i="1"/>
  <c r="C57" i="1"/>
  <c r="L57" i="1" s="1"/>
  <c r="L148" i="1"/>
  <c r="L154" i="1"/>
  <c r="L19" i="1"/>
  <c r="C105" i="1"/>
  <c r="L105" i="1" s="1"/>
  <c r="C269" i="1"/>
  <c r="L269" i="1" s="1"/>
  <c r="L274" i="1"/>
  <c r="L238" i="1"/>
  <c r="L38" i="1"/>
  <c r="L47" i="1"/>
  <c r="L102" i="1"/>
  <c r="L109" i="1"/>
  <c r="L103" i="1"/>
  <c r="D99" i="1"/>
  <c r="L120" i="1"/>
  <c r="C115" i="1"/>
  <c r="L115" i="1" s="1"/>
  <c r="L107" i="1"/>
  <c r="L101" i="1"/>
  <c r="L73" i="1"/>
  <c r="D26" i="1"/>
  <c r="C32" i="1"/>
  <c r="D28" i="1"/>
  <c r="L165" i="1" l="1"/>
  <c r="C164" i="1"/>
  <c r="L164" i="1" s="1"/>
  <c r="C99" i="1"/>
  <c r="L99" i="1" s="1"/>
  <c r="L18" i="1"/>
  <c r="D11" i="1"/>
  <c r="L32" i="1"/>
  <c r="C26" i="1"/>
  <c r="L20" i="1" l="1"/>
  <c r="L28" i="1"/>
  <c r="L21" i="1"/>
  <c r="L16" i="1" l="1"/>
</calcChain>
</file>

<file path=xl/sharedStrings.xml><?xml version="1.0" encoding="utf-8"?>
<sst xmlns="http://schemas.openxmlformats.org/spreadsheetml/2006/main" count="413" uniqueCount="110">
  <si>
    <t>Информация</t>
  </si>
  <si>
    <t>Цели, задачи, направления (программы, мероприятия, проекты и т.п.)</t>
  </si>
  <si>
    <t>Источники финансирования</t>
  </si>
  <si>
    <r>
      <t>Стратегическая цель</t>
    </r>
    <r>
      <rPr>
        <sz val="11"/>
        <color theme="1"/>
        <rFont val="Times New Roman"/>
        <family val="1"/>
        <charset val="204"/>
      </rPr>
      <t xml:space="preserve"> </t>
    </r>
  </si>
  <si>
    <t>Обеспечение высокого качества жизни населения</t>
  </si>
  <si>
    <t>Всего</t>
  </si>
  <si>
    <t>федеральный бюджет</t>
  </si>
  <si>
    <t>местный бюджет</t>
  </si>
  <si>
    <t>иные источники</t>
  </si>
  <si>
    <t>Стратегическая задача 1</t>
  </si>
  <si>
    <t>Развитие и повышение качества человеческого капитала</t>
  </si>
  <si>
    <t>Тактическая цель 1</t>
  </si>
  <si>
    <t>Повышение доступности и качества образования и обеспечение его соответствия требованиям инновационной экономики и потребностям рынка труда</t>
  </si>
  <si>
    <t xml:space="preserve">Муниципальная программа </t>
  </si>
  <si>
    <t>2019 год</t>
  </si>
  <si>
    <t>2020 год</t>
  </si>
  <si>
    <t>2021 год</t>
  </si>
  <si>
    <t>республиканский бюджет</t>
  </si>
  <si>
    <t>Тактическая цель 1.2</t>
  </si>
  <si>
    <t>Тактическая цель 1.3</t>
  </si>
  <si>
    <t>Строительство объектов культуры :</t>
  </si>
  <si>
    <t>Тактическая цель 1.4 Формирование системы социальной самореализации и профессионального самоопределения молодежи, развитие потенциала молодежи</t>
  </si>
  <si>
    <t>Тактическая цель 1.5</t>
  </si>
  <si>
    <t>Тактическая цель 1.6</t>
  </si>
  <si>
    <t>Поддержка и стимулирование деятельности социально ориентированных некоммерческих организаций, повышение гражданской ответственности населения и вовлечение общественности в деятельность органов местного самоуправления</t>
  </si>
  <si>
    <t xml:space="preserve">Тактическая цель 2.1 </t>
  </si>
  <si>
    <t>Повышение качества и надежности предоставляемых жилищно-коммунальных услуг</t>
  </si>
  <si>
    <t xml:space="preserve">Тактическая цель 2.2 </t>
  </si>
  <si>
    <t>Обеспечение населения качественным, комфортным и доступным жильем</t>
  </si>
  <si>
    <t>Тактическая цель 2.3</t>
  </si>
  <si>
    <t>Строительство объектов транспортной инфраструктуры:</t>
  </si>
  <si>
    <t>Модернизация предприятий общественного транспорта:</t>
  </si>
  <si>
    <t>Тактическая цель 2.4</t>
  </si>
  <si>
    <t>Развитие современной и эффективной автомобильно-дорожной инфраструктуры</t>
  </si>
  <si>
    <t>Тактическая цель 2.5</t>
  </si>
  <si>
    <t>Повышение уровня безопасности жизни населения</t>
  </si>
  <si>
    <t xml:space="preserve">Тактическая цель 2.6 </t>
  </si>
  <si>
    <t xml:space="preserve">Тактическая цель 2.7 </t>
  </si>
  <si>
    <t>Проекты по благоустройству:</t>
  </si>
  <si>
    <t>Стратегическая задача 3</t>
  </si>
  <si>
    <t xml:space="preserve"> Обеспечение устойчивого экономического роста на основе инновационного развития</t>
  </si>
  <si>
    <t>Тактическая цель 3.1</t>
  </si>
  <si>
    <t>Тактическая цель 3.2</t>
  </si>
  <si>
    <t>Содействие развитию малого и среднего предпринимательства</t>
  </si>
  <si>
    <t xml:space="preserve">Тактическая цель 3.3 </t>
  </si>
  <si>
    <t xml:space="preserve">Тактическая цель 3.4 </t>
  </si>
  <si>
    <t>Инвестиционные проекты в АПК:</t>
  </si>
  <si>
    <t>Тактическая цель 3.5</t>
  </si>
  <si>
    <t>Тактическая цель 3.6</t>
  </si>
  <si>
    <t>Повышение качества управления муниципальным имуществом и земельными участками, находящимися в муниципальной собственности</t>
  </si>
  <si>
    <t>Стратегическая задача 4</t>
  </si>
  <si>
    <t>Территория эффективного управления</t>
  </si>
  <si>
    <t>Тактическая цель 4.1</t>
  </si>
  <si>
    <t>Повышение качества управления муниципальными финансами</t>
  </si>
  <si>
    <t xml:space="preserve">Строительство объектов физической культуры и спорта (в разбивке по объектам): </t>
  </si>
  <si>
    <t>Стратегическая задача 2 Создание комфортной среды для жизни населения муниципального образования</t>
  </si>
  <si>
    <t>Муниципальная программа «_____________________»</t>
  </si>
  <si>
    <t>Повышение качества предоставления транспортных услуг населению, развитие транспортной инфраструктуры муниципального образования</t>
  </si>
  <si>
    <t>Повышение уровня внешнего благоустройства и санитарного содержания территории муниципального образования</t>
  </si>
  <si>
    <t>Эффективное обеспечение жителей муниципального образования услугами торговли,  общественного питания и бытового обслуживания</t>
  </si>
  <si>
    <t>Стимулирование инвестиционной активности в муниципальном образовании</t>
  </si>
  <si>
    <t>Муниципальная программа «_________________________»</t>
  </si>
  <si>
    <t>Обеспечение творческого и обеспечение культурного развития личности, участие населения в культурной жизни муниципального образования</t>
  </si>
  <si>
    <t xml:space="preserve">о прогнозной (справочной) оценке ресурсного обеспечения
реализации стратегии за счет всех источников финансирования
</t>
  </si>
  <si>
    <t>Создание условий, обеспечивающих возможность для населения вести здоровый образ жизни, систематически заниматься физической культурой и спортом</t>
  </si>
  <si>
    <t>ПРИЛОЖЕНИЕ 6</t>
  </si>
  <si>
    <t>в том числе</t>
  </si>
  <si>
    <t>Итого за 2022-2024  годы</t>
  </si>
  <si>
    <t>Итого за 2019 - 2021 годы</t>
  </si>
  <si>
    <t xml:space="preserve">Улучшение состояния здоровья населения на основе повышения доступности и качества медицинской помощи </t>
  </si>
  <si>
    <t>Повышение эффективности деятельности органов местного самоуправления</t>
  </si>
  <si>
    <t>Повышение эффективности территориального планирования и градостроительного зонирования, пространственное развитие</t>
  </si>
  <si>
    <t>Итого  2025</t>
  </si>
  <si>
    <t>Итого за 2019-2025 годы</t>
  </si>
  <si>
    <t>Инвестиционные и инновационные проекты  предприятий</t>
  </si>
  <si>
    <t>Развитие сельского хозяйства, повышение объемов производства и эффективности использования земельных ресурсов</t>
  </si>
  <si>
    <t>Муниципальная программа «Развитие жилищного строительства»</t>
  </si>
  <si>
    <t>Муниципальная программа «_________________»</t>
  </si>
  <si>
    <t>Муниципальная программа "__________________________"</t>
  </si>
  <si>
    <t>Муниципальная программа «Развитие сферы туризма»</t>
  </si>
  <si>
    <t>Муниципальная программа «Повышение эффективности управления муниципальными финансами»</t>
  </si>
  <si>
    <t>2022 год</t>
  </si>
  <si>
    <t>2023 год</t>
  </si>
  <si>
    <t>2024 год</t>
  </si>
  <si>
    <t>Развитие Культуры и туризма</t>
  </si>
  <si>
    <t>к Стратегии социально-экономического развития Кадошкинского муниципального района Республики Мордовия до 2025 года</t>
  </si>
  <si>
    <t xml:space="preserve">Программа «Развитие образования в Кадошкинском муниципальном районе Республики Мордовия на 2016-2021годы» </t>
  </si>
  <si>
    <t>Программа «Развитие культуры и туризма в Кадошкинском муниципальном районе Республики Мордовия на 2017-2021 гг»</t>
  </si>
  <si>
    <t>Муниципальная Программа Кадошкинского муниципального района «Дополнительные меры социальной поддержки, социальной помощи на 2017-2020 годы»</t>
  </si>
  <si>
    <t>Строительство объектов образования: Реконструкция д.с "Теремок"</t>
  </si>
  <si>
    <t>Муниципальная программа  «Развитие физической культуры и спорта в Кадошкинском муниципальном районе Республики Мордовия на 2016-2021годы»</t>
  </si>
  <si>
    <t>Приобретение оборудования для оснащения мест тестирования ГТО</t>
  </si>
  <si>
    <t xml:space="preserve">Муниципальная программа «Реализация молодежной политики и патриотическое воспитание в Кадошкинском муниципальном районе» (на 2016-2021 гг.) </t>
  </si>
  <si>
    <t>Муниципальная программа«Безопасность жизнедеятельности населения Кадошкинского муниципального района Республики Мордовия на 2017 – 2019 годы»</t>
  </si>
  <si>
    <t xml:space="preserve">Создание безопасных и комфортных условий  проживания населения </t>
  </si>
  <si>
    <t xml:space="preserve">Муниципальная программа- Комплексная программа по усилению борьбы
с преступностью и профилактике правонарушений 
на 2017 - 2019 годы
</t>
  </si>
  <si>
    <t>Муниципальная программа "Развитие и поддержка субъектов малого и среднего предпринимательства в Кадошкинском муниципальном районе на 2019-2021гг"</t>
  </si>
  <si>
    <t>Муниципальная программа "Программа развития сельского хозяйства и регулирования рынков сельскохозяйственной продукции, сырья и продовольствия Кадошкинского муниципального района на 2013- 2020 годы"</t>
  </si>
  <si>
    <t>Муниципальная программа экономического развития Кадошкинского муниципального райолна  до 2025 года"</t>
  </si>
  <si>
    <t>Муниципальная программа Программа «Развитие муниципальной службы в Кадошкинском муниципальном районе (2015-2021 годы)»</t>
  </si>
  <si>
    <t xml:space="preserve">Тактическая цель </t>
  </si>
  <si>
    <t xml:space="preserve">Благоустройство объектов общественной территории: центральная площадь; </t>
  </si>
  <si>
    <t>Муниципальная программа «Развитие транспортной инфраструктуры и транспортного обслуживания в Кадошкинском муниципальном районе Республики Мордовия на 2016-2021годы»</t>
  </si>
  <si>
    <t>Муниципальная программа «Управление муниципальным имуществом и земельными ресурсами на территории Кадошкинского муниципального района Республики Мордовия на 2017 -2021 гг.»</t>
  </si>
  <si>
    <t>Муниципальная программа Кадошкинского муниципального района «Доступная среда» на 2015-2020 годы</t>
  </si>
  <si>
    <t>Программа по профилактике терроризма и экстремизма, а также минимизации и (или) ликвидации последствий проявления терроризма и экстремизма на территории  Кадошкинского муниципального района на 2017- 2020 годы</t>
  </si>
  <si>
    <t>Муниципальная программа «Гармонизация межнациональных и межконфессиональных отношений в Кадошкинском муниципальном районе на 2014-2020 годы»</t>
  </si>
  <si>
    <t>Районная программа «Противодействие злоупотреблению наркотиками и их незаконному обороту на территории Кадошкинского муниципального района на 2015 - 2020 годы»</t>
  </si>
  <si>
    <t>Комплексная программа «Профилактика безнадзорности и правонарушений несовершеннолетних на территории Кадошкинского муниципального района Республики Мордовия на 2015-2020 годы»</t>
  </si>
  <si>
    <t>Расходы (тыс. руб.),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</si>
</sst>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"/>
    <numFmt numFmtId="167" formatCode="#,##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sz val="13"/>
      <color theme="1"/>
      <name val="Times New Roman"/>
      <family val="1"/>
      <charset val="204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left" vertical="center" wrapText="1" indent="2"/>
    </xf>
    <xf numFmtId="0" fontId="1" fillId="0" borderId="3" xfId="0" applyFont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3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left" wrapText="1"/>
    </xf>
    <xf numFmtId="0" fontId="2" fillId="0" borderId="4" xfId="0" applyFont="1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0" fontId="0" fillId="0" borderId="5" xfId="0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2" xfId="0" applyBorder="1" applyAlignment="1">
      <alignment vertical="top" wrapText="1"/>
    </xf>
    <xf numFmtId="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5" xfId="0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1"/>
  <sheetViews>
    <sheetView tabSelected="1" topLeftCell="A7" zoomScale="136" zoomScaleNormal="136" zoomScaleSheetLayoutView="142" workbookViewId="0">
      <pane xSplit="2" ySplit="4" topLeftCell="C332" activePane="bottomRight" state="frozen"/>
      <selection activeCell="A7" sqref="A7"/>
      <selection pane="topRight" activeCell="C7" sqref="C7"/>
      <selection pane="bottomLeft" activeCell="A9" sqref="A9"/>
      <selection pane="bottomRight" activeCell="E127" sqref="E127"/>
    </sheetView>
  </sheetViews>
  <sheetFormatPr defaultRowHeight="15" x14ac:dyDescent="0.25"/>
  <cols>
    <col min="1" max="1" width="32.5703125" customWidth="1"/>
    <col min="2" max="2" width="19.42578125" customWidth="1"/>
    <col min="3" max="3" width="14.42578125" customWidth="1"/>
    <col min="4" max="4" width="11.5703125" customWidth="1"/>
    <col min="5" max="5" width="12.140625" customWidth="1"/>
    <col min="6" max="6" width="13" customWidth="1"/>
    <col min="7" max="8" width="12.140625" customWidth="1"/>
    <col min="9" max="9" width="11.28515625" customWidth="1"/>
    <col min="10" max="10" width="10.5703125" customWidth="1"/>
    <col min="11" max="11" width="12.7109375" customWidth="1"/>
    <col min="12" max="12" width="12" customWidth="1"/>
  </cols>
  <sheetData>
    <row r="1" spans="1:17" ht="15.75" x14ac:dyDescent="0.25">
      <c r="I1" s="75" t="s">
        <v>65</v>
      </c>
      <c r="J1" s="75"/>
      <c r="K1" s="75"/>
      <c r="L1" s="75"/>
      <c r="M1" s="4"/>
      <c r="N1" s="4"/>
      <c r="O1" s="4"/>
    </row>
    <row r="2" spans="1:17" ht="62.25" customHeight="1" x14ac:dyDescent="0.25">
      <c r="I2" s="76" t="s">
        <v>85</v>
      </c>
      <c r="J2" s="76"/>
      <c r="K2" s="76"/>
      <c r="L2" s="76"/>
      <c r="M2" s="5"/>
      <c r="N2" s="5"/>
      <c r="O2" s="5"/>
      <c r="P2" s="1"/>
      <c r="Q2" s="1"/>
    </row>
    <row r="3" spans="1:17" ht="18.75" x14ac:dyDescent="0.3">
      <c r="A3" s="101" t="s">
        <v>0</v>
      </c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2"/>
      <c r="N3" s="2"/>
      <c r="O3" s="2"/>
      <c r="P3" s="2"/>
      <c r="Q3" s="2"/>
    </row>
    <row r="4" spans="1:17" ht="37.5" customHeight="1" x14ac:dyDescent="0.25">
      <c r="A4" s="103" t="s">
        <v>63</v>
      </c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2"/>
      <c r="N4" s="2"/>
      <c r="O4" s="2"/>
      <c r="P4" s="2"/>
      <c r="Q4" s="2"/>
    </row>
    <row r="5" spans="1:17" ht="10.5" customHeight="1" x14ac:dyDescent="0.25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3"/>
      <c r="N5" s="3"/>
      <c r="O5" s="17"/>
      <c r="P5" s="3"/>
      <c r="Q5" s="3"/>
    </row>
    <row r="6" spans="1:17" ht="37.5" customHeight="1" x14ac:dyDescent="0.25">
      <c r="A6" s="104" t="s">
        <v>1</v>
      </c>
      <c r="B6" s="104" t="s">
        <v>2</v>
      </c>
      <c r="C6" s="92" t="s">
        <v>109</v>
      </c>
      <c r="D6" s="107"/>
      <c r="E6" s="107"/>
      <c r="F6" s="107"/>
      <c r="G6" s="107"/>
      <c r="H6" s="107"/>
      <c r="I6" s="107"/>
      <c r="J6" s="107"/>
      <c r="K6" s="107"/>
      <c r="L6" s="107"/>
    </row>
    <row r="7" spans="1:17" ht="37.5" customHeight="1" x14ac:dyDescent="0.25">
      <c r="A7" s="105"/>
      <c r="B7" s="105"/>
      <c r="C7" s="36"/>
      <c r="D7" s="38"/>
      <c r="E7" s="39"/>
      <c r="F7" s="40"/>
      <c r="G7" s="37"/>
      <c r="H7" s="38"/>
      <c r="I7" s="39"/>
      <c r="J7" s="40"/>
      <c r="K7" s="37"/>
      <c r="L7" s="37"/>
    </row>
    <row r="8" spans="1:17" ht="37.5" customHeight="1" x14ac:dyDescent="0.25">
      <c r="A8" s="105"/>
      <c r="B8" s="105"/>
      <c r="C8" s="36"/>
      <c r="D8" s="38"/>
      <c r="E8" s="39"/>
      <c r="F8" s="40"/>
      <c r="G8" s="37"/>
      <c r="H8" s="38"/>
      <c r="I8" s="39"/>
      <c r="J8" s="40"/>
      <c r="K8" s="37"/>
      <c r="L8" s="37"/>
    </row>
    <row r="9" spans="1:17" ht="30" customHeight="1" x14ac:dyDescent="0.25">
      <c r="A9" s="105"/>
      <c r="B9" s="105"/>
      <c r="C9" s="92" t="s">
        <v>68</v>
      </c>
      <c r="D9" s="112" t="s">
        <v>66</v>
      </c>
      <c r="E9" s="113"/>
      <c r="F9" s="114"/>
      <c r="G9" s="92" t="s">
        <v>67</v>
      </c>
      <c r="H9" s="112" t="s">
        <v>66</v>
      </c>
      <c r="I9" s="113"/>
      <c r="J9" s="114"/>
      <c r="K9" s="92" t="s">
        <v>72</v>
      </c>
      <c r="L9" s="92" t="s">
        <v>73</v>
      </c>
    </row>
    <row r="10" spans="1:17" ht="29.25" customHeight="1" x14ac:dyDescent="0.25">
      <c r="A10" s="106"/>
      <c r="B10" s="106"/>
      <c r="C10" s="108"/>
      <c r="D10" s="9" t="s">
        <v>14</v>
      </c>
      <c r="E10" s="9" t="s">
        <v>15</v>
      </c>
      <c r="F10" s="9" t="s">
        <v>16</v>
      </c>
      <c r="G10" s="92"/>
      <c r="H10" s="9" t="s">
        <v>81</v>
      </c>
      <c r="I10" s="9" t="s">
        <v>82</v>
      </c>
      <c r="J10" s="9" t="s">
        <v>83</v>
      </c>
      <c r="K10" s="92"/>
      <c r="L10" s="108"/>
    </row>
    <row r="11" spans="1:17" x14ac:dyDescent="0.25">
      <c r="A11" s="6" t="s">
        <v>3</v>
      </c>
      <c r="B11" s="8" t="s">
        <v>5</v>
      </c>
      <c r="C11" s="24">
        <f>C12+C13+C14+C15</f>
        <v>3478073.6</v>
      </c>
      <c r="D11" s="24">
        <f t="shared" ref="D11:K11" si="0">D16+D99+D220+D317</f>
        <v>167713.99999999997</v>
      </c>
      <c r="E11" s="24">
        <f t="shared" si="0"/>
        <v>364033.2</v>
      </c>
      <c r="F11" s="24">
        <f t="shared" si="0"/>
        <v>2946326.4</v>
      </c>
      <c r="G11" s="24">
        <f>H11+I11+J11</f>
        <v>675000</v>
      </c>
      <c r="H11" s="24">
        <f>H12+H13+H14+H15</f>
        <v>625000</v>
      </c>
      <c r="I11" s="24">
        <f t="shared" si="0"/>
        <v>25000</v>
      </c>
      <c r="J11" s="24">
        <f t="shared" si="0"/>
        <v>25000</v>
      </c>
      <c r="K11" s="24">
        <f t="shared" si="0"/>
        <v>25000</v>
      </c>
      <c r="L11" s="24">
        <f>K11+G11+C11</f>
        <v>4178073.6000000001</v>
      </c>
    </row>
    <row r="12" spans="1:17" ht="30" x14ac:dyDescent="0.25">
      <c r="A12" s="109" t="s">
        <v>4</v>
      </c>
      <c r="B12" s="8" t="s">
        <v>6</v>
      </c>
      <c r="C12" s="24">
        <f>D12+E12+F12</f>
        <v>10000</v>
      </c>
      <c r="D12" s="24">
        <f>D17+D100+D221+D318</f>
        <v>2800</v>
      </c>
      <c r="E12" s="24">
        <f t="shared" ref="E12:K12" si="1">E17+E100+E221+E318</f>
        <v>7200</v>
      </c>
      <c r="F12" s="24">
        <f t="shared" si="1"/>
        <v>0</v>
      </c>
      <c r="G12" s="24">
        <f t="shared" ref="G12:G14" si="2">H12+I12+J12</f>
        <v>0</v>
      </c>
      <c r="H12" s="24">
        <f t="shared" si="1"/>
        <v>0</v>
      </c>
      <c r="I12" s="24">
        <f t="shared" si="1"/>
        <v>0</v>
      </c>
      <c r="J12" s="24">
        <f t="shared" si="1"/>
        <v>0</v>
      </c>
      <c r="K12" s="24">
        <f t="shared" si="1"/>
        <v>0</v>
      </c>
      <c r="L12" s="24">
        <f t="shared" ref="L12:L15" si="3">K12+G12+C12</f>
        <v>10000</v>
      </c>
    </row>
    <row r="13" spans="1:17" ht="30" x14ac:dyDescent="0.25">
      <c r="A13" s="110"/>
      <c r="B13" s="8" t="s">
        <v>17</v>
      </c>
      <c r="C13" s="24">
        <f>D13+E13+F13</f>
        <v>290858.8</v>
      </c>
      <c r="D13" s="24">
        <f>D18+D101+D222+D319</f>
        <v>61581.399999999994</v>
      </c>
      <c r="E13" s="24">
        <f t="shared" ref="E13:K13" si="4">E18+E101+E222+E319</f>
        <v>64638.2</v>
      </c>
      <c r="F13" s="24">
        <f t="shared" si="4"/>
        <v>164639.19999999998</v>
      </c>
      <c r="G13" s="24">
        <f t="shared" si="2"/>
        <v>50000</v>
      </c>
      <c r="H13" s="24">
        <v>50000</v>
      </c>
      <c r="I13" s="24">
        <f t="shared" si="4"/>
        <v>0</v>
      </c>
      <c r="J13" s="24">
        <f t="shared" si="4"/>
        <v>0</v>
      </c>
      <c r="K13" s="24">
        <f t="shared" si="4"/>
        <v>0</v>
      </c>
      <c r="L13" s="24">
        <f t="shared" si="3"/>
        <v>340858.8</v>
      </c>
    </row>
    <row r="14" spans="1:17" x14ac:dyDescent="0.25">
      <c r="A14" s="110"/>
      <c r="B14" s="8" t="s">
        <v>7</v>
      </c>
      <c r="C14" s="24">
        <f>D14+E14+F14</f>
        <v>121028.2</v>
      </c>
      <c r="D14" s="24">
        <f>D19+D102+D223+D320</f>
        <v>39416.400000000001</v>
      </c>
      <c r="E14" s="24">
        <f t="shared" ref="E14:K14" si="5">E19+E102+E223+E320</f>
        <v>40675</v>
      </c>
      <c r="F14" s="24">
        <f t="shared" si="5"/>
        <v>40936.800000000003</v>
      </c>
      <c r="G14" s="24">
        <f t="shared" si="2"/>
        <v>0</v>
      </c>
      <c r="H14" s="24">
        <f t="shared" si="5"/>
        <v>0</v>
      </c>
      <c r="I14" s="24">
        <f t="shared" si="5"/>
        <v>0</v>
      </c>
      <c r="J14" s="24">
        <f t="shared" si="5"/>
        <v>0</v>
      </c>
      <c r="K14" s="24">
        <f t="shared" si="5"/>
        <v>0</v>
      </c>
      <c r="L14" s="24">
        <f t="shared" si="3"/>
        <v>121028.2</v>
      </c>
    </row>
    <row r="15" spans="1:17" x14ac:dyDescent="0.25">
      <c r="A15" s="111"/>
      <c r="B15" s="8" t="s">
        <v>8</v>
      </c>
      <c r="C15" s="24">
        <f>D15+E15+F15</f>
        <v>3056186.6</v>
      </c>
      <c r="D15" s="24">
        <f>D20+D103+D224+D321</f>
        <v>63916.2</v>
      </c>
      <c r="E15" s="24">
        <f t="shared" ref="E15:K15" si="6">E20+E103+E224+E321</f>
        <v>251520</v>
      </c>
      <c r="F15" s="24">
        <f t="shared" si="6"/>
        <v>2740750.4</v>
      </c>
      <c r="G15" s="24">
        <f t="shared" si="6"/>
        <v>625000</v>
      </c>
      <c r="H15" s="24">
        <f t="shared" si="6"/>
        <v>575000</v>
      </c>
      <c r="I15" s="24">
        <f t="shared" si="6"/>
        <v>25000</v>
      </c>
      <c r="J15" s="24">
        <f t="shared" si="6"/>
        <v>25000</v>
      </c>
      <c r="K15" s="24">
        <f t="shared" si="6"/>
        <v>25000</v>
      </c>
      <c r="L15" s="24">
        <f t="shared" si="3"/>
        <v>3706186.6</v>
      </c>
    </row>
    <row r="16" spans="1:17" x14ac:dyDescent="0.25">
      <c r="A16" s="9" t="s">
        <v>9</v>
      </c>
      <c r="B16" s="8" t="s">
        <v>5</v>
      </c>
      <c r="C16" s="21">
        <f>C21+C38+C57+C73+C83</f>
        <v>285130</v>
      </c>
      <c r="D16" s="60">
        <f t="shared" ref="D16:F16" si="7">D21+D38+D57+D73+D83</f>
        <v>92424.799999999988</v>
      </c>
      <c r="E16" s="60">
        <f t="shared" si="7"/>
        <v>96221.699999999983</v>
      </c>
      <c r="F16" s="60">
        <f t="shared" si="7"/>
        <v>96483.5</v>
      </c>
      <c r="G16" s="21">
        <f t="shared" ref="G16:H16" si="8">G28+G38+G57+G73+G83+G94</f>
        <v>0</v>
      </c>
      <c r="H16" s="21">
        <f t="shared" si="8"/>
        <v>0</v>
      </c>
      <c r="I16" s="29">
        <v>0</v>
      </c>
      <c r="J16" s="29">
        <v>0</v>
      </c>
      <c r="K16" s="29">
        <v>0</v>
      </c>
      <c r="L16" s="24">
        <f t="shared" ref="L16:L20" si="9">C16+G16</f>
        <v>285130</v>
      </c>
    </row>
    <row r="17" spans="1:12" ht="30" x14ac:dyDescent="0.25">
      <c r="A17" s="96" t="s">
        <v>10</v>
      </c>
      <c r="B17" s="8" t="s">
        <v>6</v>
      </c>
      <c r="C17" s="60">
        <f>C22+C39+C58+C74+C84</f>
        <v>0</v>
      </c>
      <c r="D17" s="21">
        <f t="shared" ref="D17:H17" si="10">D29+D39+D58+D74+D84+D95</f>
        <v>0</v>
      </c>
      <c r="E17" s="21">
        <f t="shared" si="10"/>
        <v>0</v>
      </c>
      <c r="F17" s="21">
        <f t="shared" si="10"/>
        <v>0</v>
      </c>
      <c r="G17" s="21">
        <f t="shared" si="10"/>
        <v>0</v>
      </c>
      <c r="H17" s="21">
        <f t="shared" si="10"/>
        <v>0</v>
      </c>
      <c r="I17" s="29">
        <v>0</v>
      </c>
      <c r="J17" s="29">
        <v>0</v>
      </c>
      <c r="K17" s="29">
        <v>0</v>
      </c>
      <c r="L17" s="24">
        <f t="shared" si="9"/>
        <v>0</v>
      </c>
    </row>
    <row r="18" spans="1:12" ht="30" x14ac:dyDescent="0.25">
      <c r="A18" s="73"/>
      <c r="B18" s="8" t="s">
        <v>17</v>
      </c>
      <c r="C18" s="60">
        <f>D18+E18+F18</f>
        <v>184408.5</v>
      </c>
      <c r="D18" s="60">
        <f>D23+D42</f>
        <v>59674.1</v>
      </c>
      <c r="E18" s="60">
        <f t="shared" ref="E18:F18" si="11">E23+E42</f>
        <v>62367.199999999997</v>
      </c>
      <c r="F18" s="60">
        <f t="shared" si="11"/>
        <v>62367.199999999997</v>
      </c>
      <c r="G18" s="21">
        <f t="shared" ref="G18:H18" si="12">G30+G40+G59+G75+G85+G96</f>
        <v>0</v>
      </c>
      <c r="H18" s="21">
        <f t="shared" si="12"/>
        <v>0</v>
      </c>
      <c r="I18" s="29">
        <v>0</v>
      </c>
      <c r="J18" s="29">
        <v>0</v>
      </c>
      <c r="K18" s="29">
        <v>0</v>
      </c>
      <c r="L18" s="24">
        <f t="shared" si="9"/>
        <v>184408.5</v>
      </c>
    </row>
    <row r="19" spans="1:12" x14ac:dyDescent="0.25">
      <c r="A19" s="73"/>
      <c r="B19" s="8" t="s">
        <v>7</v>
      </c>
      <c r="C19" s="60">
        <f>D19+E19+F19</f>
        <v>100721.5</v>
      </c>
      <c r="D19" s="60">
        <f>D24+D44+D65+D81+D86</f>
        <v>32750.699999999997</v>
      </c>
      <c r="E19" s="60">
        <f t="shared" ref="E19:F19" si="13">E24+E44+E65+E81+E86</f>
        <v>33854.5</v>
      </c>
      <c r="F19" s="60">
        <f t="shared" si="13"/>
        <v>34116.300000000003</v>
      </c>
      <c r="G19" s="21">
        <f t="shared" ref="G19:H19" si="14">G31+G41+G60+G76+G86+G97</f>
        <v>0</v>
      </c>
      <c r="H19" s="21">
        <f t="shared" si="14"/>
        <v>0</v>
      </c>
      <c r="I19" s="29">
        <v>0</v>
      </c>
      <c r="J19" s="29">
        <v>0</v>
      </c>
      <c r="K19" s="29">
        <v>0</v>
      </c>
      <c r="L19" s="24">
        <f t="shared" si="9"/>
        <v>100721.5</v>
      </c>
    </row>
    <row r="20" spans="1:12" x14ac:dyDescent="0.25">
      <c r="A20" s="74"/>
      <c r="B20" s="8" t="s">
        <v>8</v>
      </c>
      <c r="C20" s="60"/>
      <c r="D20" s="21"/>
      <c r="E20" s="21">
        <f t="shared" ref="E20:H20" si="15">E32+E42+E61+E77+E87+E98</f>
        <v>0</v>
      </c>
      <c r="F20" s="21">
        <f t="shared" si="15"/>
        <v>0</v>
      </c>
      <c r="G20" s="21">
        <f t="shared" si="15"/>
        <v>0</v>
      </c>
      <c r="H20" s="21">
        <f t="shared" si="15"/>
        <v>0</v>
      </c>
      <c r="I20" s="29">
        <v>0</v>
      </c>
      <c r="J20" s="29">
        <v>0</v>
      </c>
      <c r="K20" s="29">
        <v>0</v>
      </c>
      <c r="L20" s="24">
        <f t="shared" si="9"/>
        <v>0</v>
      </c>
    </row>
    <row r="21" spans="1:12" x14ac:dyDescent="0.25">
      <c r="A21" s="13" t="s">
        <v>11</v>
      </c>
      <c r="B21" s="8" t="s">
        <v>5</v>
      </c>
      <c r="C21" s="60">
        <f>C22+C23+C24+C26</f>
        <v>258942.8</v>
      </c>
      <c r="D21" s="60">
        <f t="shared" ref="D21:F21" si="16">D22+D23+D24+D26</f>
        <v>83659.399999999994</v>
      </c>
      <c r="E21" s="60">
        <f t="shared" si="16"/>
        <v>87641.7</v>
      </c>
      <c r="F21" s="60">
        <f t="shared" si="16"/>
        <v>87641.7</v>
      </c>
      <c r="G21" s="28">
        <v>0</v>
      </c>
      <c r="H21" s="28">
        <v>0</v>
      </c>
      <c r="I21" s="28">
        <v>0</v>
      </c>
      <c r="J21" s="28">
        <v>0</v>
      </c>
      <c r="K21" s="28">
        <v>0</v>
      </c>
      <c r="L21" s="30">
        <f>C21</f>
        <v>258942.8</v>
      </c>
    </row>
    <row r="22" spans="1:12" ht="30" x14ac:dyDescent="0.25">
      <c r="A22" s="72" t="s">
        <v>12</v>
      </c>
      <c r="B22" s="8" t="s">
        <v>6</v>
      </c>
      <c r="C22" s="23">
        <f>C29+C40</f>
        <v>0</v>
      </c>
      <c r="D22" s="60">
        <f t="shared" ref="D22:F22" si="17">D29+D40</f>
        <v>0</v>
      </c>
      <c r="E22" s="60">
        <f t="shared" si="17"/>
        <v>0</v>
      </c>
      <c r="F22" s="60">
        <f t="shared" si="17"/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9">
        <f>C22</f>
        <v>0</v>
      </c>
    </row>
    <row r="23" spans="1:12" ht="25.5" customHeight="1" x14ac:dyDescent="0.25">
      <c r="A23" s="73"/>
      <c r="B23" s="8" t="s">
        <v>17</v>
      </c>
      <c r="C23" s="60">
        <f>D23+E23+F23</f>
        <v>183958.5</v>
      </c>
      <c r="D23" s="60">
        <v>59224.1</v>
      </c>
      <c r="E23" s="60">
        <f t="shared" ref="E23:F23" si="18">E30+E42</f>
        <v>62367.199999999997</v>
      </c>
      <c r="F23" s="60">
        <f t="shared" si="18"/>
        <v>62367.199999999997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29">
        <f>C23</f>
        <v>183958.5</v>
      </c>
    </row>
    <row r="24" spans="1:12" x14ac:dyDescent="0.25">
      <c r="A24" s="73"/>
      <c r="B24" s="82" t="s">
        <v>7</v>
      </c>
      <c r="C24" s="83">
        <f>D24+E24+F24</f>
        <v>74984.3</v>
      </c>
      <c r="D24" s="83">
        <v>24435.3</v>
      </c>
      <c r="E24" s="83">
        <v>25274.5</v>
      </c>
      <c r="F24" s="59">
        <v>25274.5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83">
        <f t="shared" ref="L24" si="19">C24</f>
        <v>74984.3</v>
      </c>
    </row>
    <row r="25" spans="1:12" ht="8.25" customHeight="1" x14ac:dyDescent="0.25">
      <c r="A25" s="73"/>
      <c r="B25" s="82"/>
      <c r="C25" s="115"/>
      <c r="D25" s="115"/>
      <c r="E25" s="115"/>
      <c r="F25" s="68">
        <v>0</v>
      </c>
      <c r="G25" s="70">
        <v>0</v>
      </c>
      <c r="H25" s="70">
        <v>0</v>
      </c>
      <c r="I25" s="70">
        <v>0</v>
      </c>
      <c r="J25" s="70">
        <v>0</v>
      </c>
      <c r="K25" s="70">
        <v>0</v>
      </c>
      <c r="L25" s="84"/>
    </row>
    <row r="26" spans="1:12" ht="27.75" customHeight="1" x14ac:dyDescent="0.25">
      <c r="A26" s="73"/>
      <c r="B26" s="82" t="s">
        <v>8</v>
      </c>
      <c r="C26" s="23">
        <f>C32</f>
        <v>0</v>
      </c>
      <c r="D26" s="23">
        <f t="shared" ref="D26:E26" si="20">D32</f>
        <v>0</v>
      </c>
      <c r="E26" s="23">
        <f t="shared" si="20"/>
        <v>0</v>
      </c>
      <c r="F26" s="69"/>
      <c r="G26" s="70"/>
      <c r="H26" s="70"/>
      <c r="I26" s="70"/>
      <c r="J26" s="70"/>
      <c r="K26" s="70"/>
      <c r="L26" s="71">
        <v>0</v>
      </c>
    </row>
    <row r="27" spans="1:12" ht="15" hidden="1" customHeight="1" x14ac:dyDescent="0.25">
      <c r="A27" s="74"/>
      <c r="B27" s="82"/>
      <c r="C27" s="20"/>
      <c r="D27" s="20"/>
      <c r="E27" s="20"/>
      <c r="F27" s="71">
        <f>F29+F30+F31+F32</f>
        <v>87641.7</v>
      </c>
      <c r="G27" s="70">
        <v>0</v>
      </c>
      <c r="H27" s="70">
        <v>0</v>
      </c>
      <c r="I27" s="70">
        <v>0</v>
      </c>
      <c r="J27" s="70">
        <v>0</v>
      </c>
      <c r="K27" s="70">
        <v>0</v>
      </c>
      <c r="L27" s="71"/>
    </row>
    <row r="28" spans="1:12" x14ac:dyDescent="0.25">
      <c r="A28" s="13" t="s">
        <v>13</v>
      </c>
      <c r="B28" s="8" t="s">
        <v>5</v>
      </c>
      <c r="C28" s="42">
        <f>D28+E28+F27</f>
        <v>258942.8</v>
      </c>
      <c r="D28" s="19">
        <f>D29+D30+D31+D32</f>
        <v>83659.399999999994</v>
      </c>
      <c r="E28" s="19">
        <f>E29+E30+E31+E32</f>
        <v>87641.7</v>
      </c>
      <c r="F28" s="71"/>
      <c r="G28" s="70"/>
      <c r="H28" s="70"/>
      <c r="I28" s="70"/>
      <c r="J28" s="70"/>
      <c r="K28" s="70"/>
      <c r="L28" s="30">
        <f>C28</f>
        <v>258942.8</v>
      </c>
    </row>
    <row r="29" spans="1:12" ht="75" x14ac:dyDescent="0.25">
      <c r="A29" s="62" t="s">
        <v>86</v>
      </c>
      <c r="B29" s="8" t="s">
        <v>6</v>
      </c>
      <c r="C29" s="23">
        <f t="shared" ref="C29:C32" si="21">D29+E29+F29</f>
        <v>0</v>
      </c>
      <c r="D29" s="22">
        <f t="shared" ref="D29" si="22">E29+F29+G29</f>
        <v>0</v>
      </c>
      <c r="E29" s="22">
        <f t="shared" ref="E29" si="23">F29+G29+H29</f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9">
        <v>0</v>
      </c>
    </row>
    <row r="30" spans="1:12" ht="30" x14ac:dyDescent="0.25">
      <c r="A30" s="11"/>
      <c r="B30" s="8" t="s">
        <v>17</v>
      </c>
      <c r="C30" s="19">
        <f t="shared" si="21"/>
        <v>183958.5</v>
      </c>
      <c r="D30" s="20">
        <v>59224.1</v>
      </c>
      <c r="E30" s="20">
        <v>62367.199999999997</v>
      </c>
      <c r="F30" s="28">
        <v>62367.199999999997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30">
        <f>C30</f>
        <v>183958.5</v>
      </c>
    </row>
    <row r="31" spans="1:12" x14ac:dyDescent="0.25">
      <c r="A31" s="11"/>
      <c r="B31" s="8" t="s">
        <v>7</v>
      </c>
      <c r="C31" s="19">
        <f t="shared" si="21"/>
        <v>74984.3</v>
      </c>
      <c r="D31" s="20">
        <v>24435.3</v>
      </c>
      <c r="E31" s="20">
        <v>25274.5</v>
      </c>
      <c r="F31" s="28">
        <v>25274.5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30">
        <f>C31</f>
        <v>74984.3</v>
      </c>
    </row>
    <row r="32" spans="1:12" x14ac:dyDescent="0.25">
      <c r="A32" s="12"/>
      <c r="B32" s="8" t="s">
        <v>8</v>
      </c>
      <c r="C32" s="23">
        <f t="shared" si="21"/>
        <v>0</v>
      </c>
      <c r="D32" s="22">
        <f t="shared" ref="D32" si="24">E32+F32+G32</f>
        <v>0</v>
      </c>
      <c r="E32" s="22">
        <f t="shared" ref="E32" si="25">F32+G32+H32</f>
        <v>0</v>
      </c>
      <c r="F32" s="28">
        <v>0</v>
      </c>
      <c r="G32" s="28">
        <v>0</v>
      </c>
      <c r="H32" s="28">
        <v>0</v>
      </c>
      <c r="I32" s="28">
        <v>0</v>
      </c>
      <c r="J32" s="28">
        <v>0</v>
      </c>
      <c r="K32" s="28">
        <v>0</v>
      </c>
      <c r="L32" s="29">
        <f>C32</f>
        <v>0</v>
      </c>
    </row>
    <row r="33" spans="1:12" x14ac:dyDescent="0.25">
      <c r="A33" s="98" t="s">
        <v>89</v>
      </c>
      <c r="B33" s="8" t="s">
        <v>5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9">
        <v>0</v>
      </c>
    </row>
    <row r="34" spans="1:12" ht="30" x14ac:dyDescent="0.25">
      <c r="A34" s="98"/>
      <c r="B34" s="8" t="s">
        <v>6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9">
        <v>0</v>
      </c>
    </row>
    <row r="35" spans="1:12" ht="30" x14ac:dyDescent="0.25">
      <c r="A35" s="98"/>
      <c r="B35" s="8" t="s">
        <v>17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9">
        <v>0</v>
      </c>
    </row>
    <row r="36" spans="1:12" x14ac:dyDescent="0.25">
      <c r="A36" s="98"/>
      <c r="B36" s="8" t="s">
        <v>7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9">
        <v>0</v>
      </c>
    </row>
    <row r="37" spans="1:12" x14ac:dyDescent="0.25">
      <c r="A37" s="98"/>
      <c r="B37" s="8" t="s">
        <v>8</v>
      </c>
      <c r="C37" s="28">
        <v>0</v>
      </c>
      <c r="D37" s="28">
        <v>0</v>
      </c>
      <c r="E37" s="28">
        <v>0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9">
        <v>0</v>
      </c>
    </row>
    <row r="38" spans="1:12" x14ac:dyDescent="0.25">
      <c r="A38" s="13" t="s">
        <v>18</v>
      </c>
      <c r="B38" s="82" t="s">
        <v>5</v>
      </c>
      <c r="C38" s="71">
        <f>C40+C42+C44+C46</f>
        <v>930.1</v>
      </c>
      <c r="D38" s="71">
        <f t="shared" ref="D38:F38" si="26">D40+D42+D44+D46</f>
        <v>608.5</v>
      </c>
      <c r="E38" s="71">
        <f t="shared" si="26"/>
        <v>160.80000000000001</v>
      </c>
      <c r="F38" s="71">
        <f t="shared" si="26"/>
        <v>160.80000000000001</v>
      </c>
      <c r="G38" s="70">
        <v>0</v>
      </c>
      <c r="H38" s="68">
        <v>0</v>
      </c>
      <c r="I38" s="68">
        <v>0</v>
      </c>
      <c r="J38" s="68">
        <v>0</v>
      </c>
      <c r="K38" s="70">
        <v>0</v>
      </c>
      <c r="L38" s="100">
        <f>C38</f>
        <v>930.1</v>
      </c>
    </row>
    <row r="39" spans="1:12" x14ac:dyDescent="0.25">
      <c r="A39" s="80" t="s">
        <v>64</v>
      </c>
      <c r="B39" s="82"/>
      <c r="C39" s="92"/>
      <c r="D39" s="92"/>
      <c r="E39" s="92"/>
      <c r="F39" s="92"/>
      <c r="G39" s="70"/>
      <c r="H39" s="69"/>
      <c r="I39" s="69"/>
      <c r="J39" s="69"/>
      <c r="K39" s="70"/>
      <c r="L39" s="100"/>
    </row>
    <row r="40" spans="1:12" x14ac:dyDescent="0.25">
      <c r="A40" s="78"/>
      <c r="B40" s="82" t="s">
        <v>6</v>
      </c>
      <c r="C40" s="71">
        <f>D40+E40+F40</f>
        <v>0</v>
      </c>
      <c r="D40" s="71"/>
      <c r="E40" s="71">
        <f t="shared" ref="E40" si="27">E49</f>
        <v>0</v>
      </c>
      <c r="F40" s="70">
        <v>0</v>
      </c>
      <c r="G40" s="70">
        <v>0</v>
      </c>
      <c r="H40" s="68">
        <v>0</v>
      </c>
      <c r="I40" s="68">
        <v>0</v>
      </c>
      <c r="J40" s="68">
        <v>0</v>
      </c>
      <c r="K40" s="70">
        <v>0</v>
      </c>
      <c r="L40" s="71">
        <f>C40</f>
        <v>0</v>
      </c>
    </row>
    <row r="41" spans="1:12" x14ac:dyDescent="0.25">
      <c r="A41" s="78"/>
      <c r="B41" s="82"/>
      <c r="C41" s="92"/>
      <c r="D41" s="92"/>
      <c r="E41" s="92"/>
      <c r="F41" s="70"/>
      <c r="G41" s="70"/>
      <c r="H41" s="69"/>
      <c r="I41" s="69"/>
      <c r="J41" s="69"/>
      <c r="K41" s="70"/>
      <c r="L41" s="92"/>
    </row>
    <row r="42" spans="1:12" x14ac:dyDescent="0.25">
      <c r="A42" s="78"/>
      <c r="B42" s="82" t="s">
        <v>17</v>
      </c>
      <c r="C42" s="71">
        <f>D42+E42+F42</f>
        <v>450</v>
      </c>
      <c r="D42" s="71">
        <v>450</v>
      </c>
      <c r="E42" s="71">
        <f t="shared" ref="E42" si="28">E51</f>
        <v>0</v>
      </c>
      <c r="F42" s="70">
        <v>0</v>
      </c>
      <c r="G42" s="70">
        <v>0</v>
      </c>
      <c r="H42" s="68">
        <v>0</v>
      </c>
      <c r="I42" s="68">
        <v>0</v>
      </c>
      <c r="J42" s="68">
        <v>0</v>
      </c>
      <c r="K42" s="70">
        <v>0</v>
      </c>
      <c r="L42" s="71">
        <f>C42</f>
        <v>450</v>
      </c>
    </row>
    <row r="43" spans="1:12" x14ac:dyDescent="0.25">
      <c r="A43" s="78"/>
      <c r="B43" s="82"/>
      <c r="C43" s="92"/>
      <c r="D43" s="92"/>
      <c r="E43" s="92"/>
      <c r="F43" s="70"/>
      <c r="G43" s="70"/>
      <c r="H43" s="69"/>
      <c r="I43" s="69"/>
      <c r="J43" s="69"/>
      <c r="K43" s="70"/>
      <c r="L43" s="92"/>
    </row>
    <row r="44" spans="1:12" x14ac:dyDescent="0.25">
      <c r="A44" s="78"/>
      <c r="B44" s="82" t="s">
        <v>7</v>
      </c>
      <c r="C44" s="71">
        <f>D44+E44+F44</f>
        <v>480.1</v>
      </c>
      <c r="D44" s="83">
        <v>158.5</v>
      </c>
      <c r="E44" s="83">
        <v>160.80000000000001</v>
      </c>
      <c r="F44" s="68">
        <v>160.80000000000001</v>
      </c>
      <c r="G44" s="70">
        <v>0</v>
      </c>
      <c r="H44" s="68">
        <v>0</v>
      </c>
      <c r="I44" s="68">
        <v>0</v>
      </c>
      <c r="J44" s="68">
        <v>0</v>
      </c>
      <c r="K44" s="70">
        <v>0</v>
      </c>
      <c r="L44" s="100">
        <f>C44</f>
        <v>480.1</v>
      </c>
    </row>
    <row r="45" spans="1:12" x14ac:dyDescent="0.25">
      <c r="A45" s="78"/>
      <c r="B45" s="82"/>
      <c r="C45" s="92"/>
      <c r="D45" s="84"/>
      <c r="E45" s="84"/>
      <c r="F45" s="69"/>
      <c r="G45" s="70"/>
      <c r="H45" s="69"/>
      <c r="I45" s="69"/>
      <c r="J45" s="69"/>
      <c r="K45" s="70"/>
      <c r="L45" s="100"/>
    </row>
    <row r="46" spans="1:12" x14ac:dyDescent="0.25">
      <c r="A46" s="79"/>
      <c r="B46" s="8" t="s">
        <v>8</v>
      </c>
      <c r="C46" s="23">
        <v>0</v>
      </c>
      <c r="D46" s="23">
        <v>0</v>
      </c>
      <c r="E46" s="23">
        <v>0</v>
      </c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9">
        <f t="shared" ref="L46:L56" si="29">C46</f>
        <v>0</v>
      </c>
    </row>
    <row r="47" spans="1:12" x14ac:dyDescent="0.25">
      <c r="A47" s="81" t="s">
        <v>90</v>
      </c>
      <c r="B47" s="8" t="s">
        <v>5</v>
      </c>
      <c r="C47" s="23">
        <f>D47+E47+F47</f>
        <v>930.09999999999991</v>
      </c>
      <c r="D47" s="19">
        <f>D48+D49+D50+D51</f>
        <v>608.5</v>
      </c>
      <c r="E47" s="23">
        <f>E48+E49+E50+E51</f>
        <v>160.80000000000001</v>
      </c>
      <c r="F47" s="42">
        <f>F48+F49+F50+F51</f>
        <v>160.80000000000001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31">
        <f t="shared" si="29"/>
        <v>930.09999999999991</v>
      </c>
    </row>
    <row r="48" spans="1:12" ht="30" x14ac:dyDescent="0.25">
      <c r="A48" s="80"/>
      <c r="B48" s="8" t="s">
        <v>6</v>
      </c>
      <c r="C48" s="23">
        <f t="shared" ref="C48:C51" si="30">D48+E48</f>
        <v>0</v>
      </c>
      <c r="D48" s="28">
        <v>0</v>
      </c>
      <c r="E48" s="22">
        <v>0</v>
      </c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9">
        <f t="shared" si="29"/>
        <v>0</v>
      </c>
    </row>
    <row r="49" spans="1:12" ht="30" x14ac:dyDescent="0.25">
      <c r="A49" s="80"/>
      <c r="B49" s="8" t="s">
        <v>17</v>
      </c>
      <c r="C49" s="42">
        <f>D49+E49+F49</f>
        <v>450</v>
      </c>
      <c r="D49" s="28">
        <v>450</v>
      </c>
      <c r="E49" s="22">
        <v>0</v>
      </c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9">
        <f t="shared" si="29"/>
        <v>450</v>
      </c>
    </row>
    <row r="50" spans="1:12" x14ac:dyDescent="0.25">
      <c r="A50" s="80"/>
      <c r="B50" s="8" t="s">
        <v>7</v>
      </c>
      <c r="C50" s="23">
        <f>D50+E50+F50</f>
        <v>480.1</v>
      </c>
      <c r="D50" s="20">
        <v>158.5</v>
      </c>
      <c r="E50" s="20">
        <v>160.80000000000001</v>
      </c>
      <c r="F50" s="28">
        <v>160.80000000000001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31">
        <f t="shared" si="29"/>
        <v>480.1</v>
      </c>
    </row>
    <row r="51" spans="1:12" x14ac:dyDescent="0.25">
      <c r="A51" s="93"/>
      <c r="B51" s="8" t="s">
        <v>8</v>
      </c>
      <c r="C51" s="23">
        <f t="shared" si="30"/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9">
        <f t="shared" si="29"/>
        <v>0</v>
      </c>
    </row>
    <row r="52" spans="1:12" ht="45" x14ac:dyDescent="0.25">
      <c r="A52" s="66" t="s">
        <v>54</v>
      </c>
      <c r="B52" s="8" t="s">
        <v>5</v>
      </c>
      <c r="C52" s="23">
        <f>D52+E52</f>
        <v>450</v>
      </c>
      <c r="D52" s="28">
        <v>0</v>
      </c>
      <c r="E52" s="28">
        <f>SUM(E53:E56)</f>
        <v>450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31">
        <f t="shared" si="29"/>
        <v>450</v>
      </c>
    </row>
    <row r="53" spans="1:12" ht="45" x14ac:dyDescent="0.25">
      <c r="A53" s="62" t="s">
        <v>91</v>
      </c>
      <c r="B53" s="8" t="s">
        <v>6</v>
      </c>
      <c r="C53" s="23">
        <f t="shared" ref="C53:C56" si="31">D53+E53</f>
        <v>0</v>
      </c>
      <c r="D53" s="28">
        <v>0</v>
      </c>
      <c r="E53" s="22">
        <v>0</v>
      </c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9">
        <f t="shared" si="29"/>
        <v>0</v>
      </c>
    </row>
    <row r="54" spans="1:12" ht="30" x14ac:dyDescent="0.25">
      <c r="A54" s="14"/>
      <c r="B54" s="8" t="s">
        <v>17</v>
      </c>
      <c r="C54" s="23">
        <f t="shared" si="31"/>
        <v>450</v>
      </c>
      <c r="D54" s="28">
        <v>0</v>
      </c>
      <c r="E54" s="22">
        <v>450</v>
      </c>
      <c r="F54" s="28">
        <v>0</v>
      </c>
      <c r="G54" s="28">
        <v>0</v>
      </c>
      <c r="H54" s="28">
        <v>0</v>
      </c>
      <c r="I54" s="28">
        <v>0</v>
      </c>
      <c r="J54" s="28">
        <v>0</v>
      </c>
      <c r="K54" s="28">
        <v>0</v>
      </c>
      <c r="L54" s="29">
        <f t="shared" si="29"/>
        <v>450</v>
      </c>
    </row>
    <row r="55" spans="1:12" x14ac:dyDescent="0.25">
      <c r="A55" s="14"/>
      <c r="B55" s="8" t="s">
        <v>7</v>
      </c>
      <c r="C55" s="23">
        <f t="shared" si="31"/>
        <v>0</v>
      </c>
      <c r="D55" s="28">
        <v>0</v>
      </c>
      <c r="E55" s="22">
        <v>0</v>
      </c>
      <c r="F55" s="28">
        <v>0</v>
      </c>
      <c r="G55" s="28">
        <v>0</v>
      </c>
      <c r="H55" s="28">
        <v>0</v>
      </c>
      <c r="I55" s="28">
        <v>0</v>
      </c>
      <c r="J55" s="28">
        <v>0</v>
      </c>
      <c r="K55" s="28">
        <v>0</v>
      </c>
      <c r="L55" s="29">
        <f t="shared" si="29"/>
        <v>0</v>
      </c>
    </row>
    <row r="56" spans="1:12" x14ac:dyDescent="0.25">
      <c r="A56" s="15"/>
      <c r="B56" s="8" t="s">
        <v>8</v>
      </c>
      <c r="C56" s="23">
        <f t="shared" si="31"/>
        <v>0</v>
      </c>
      <c r="D56" s="28">
        <v>0</v>
      </c>
      <c r="E56" s="22">
        <v>0</v>
      </c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9">
        <f t="shared" si="29"/>
        <v>0</v>
      </c>
    </row>
    <row r="57" spans="1:12" x14ac:dyDescent="0.25">
      <c r="A57" s="13" t="s">
        <v>19</v>
      </c>
      <c r="B57" s="8" t="s">
        <v>5</v>
      </c>
      <c r="C57" s="23">
        <f>C58+C59+C60+C61</f>
        <v>19140.900000000001</v>
      </c>
      <c r="D57" s="23">
        <f t="shared" ref="D57:H57" si="32">D58+D59+D60+D61</f>
        <v>6125.9</v>
      </c>
      <c r="E57" s="23">
        <f t="shared" si="32"/>
        <v>6376.9</v>
      </c>
      <c r="F57" s="23">
        <f t="shared" si="32"/>
        <v>6638.1</v>
      </c>
      <c r="G57" s="23">
        <f t="shared" si="32"/>
        <v>0</v>
      </c>
      <c r="H57" s="23">
        <f t="shared" si="32"/>
        <v>0</v>
      </c>
      <c r="I57" s="20">
        <v>0</v>
      </c>
      <c r="J57" s="20">
        <v>0</v>
      </c>
      <c r="K57" s="20">
        <v>0</v>
      </c>
      <c r="L57" s="31">
        <f t="shared" ref="L57:L62" si="33">C57+G57</f>
        <v>19140.900000000001</v>
      </c>
    </row>
    <row r="58" spans="1:12" ht="30" x14ac:dyDescent="0.25">
      <c r="A58" s="80" t="s">
        <v>62</v>
      </c>
      <c r="B58" s="8" t="s">
        <v>6</v>
      </c>
      <c r="C58" s="23">
        <f>C63+C69</f>
        <v>0</v>
      </c>
      <c r="D58" s="22">
        <f t="shared" ref="D58:H58" si="34">D63+D69</f>
        <v>0</v>
      </c>
      <c r="E58" s="22">
        <f t="shared" si="34"/>
        <v>0</v>
      </c>
      <c r="F58" s="22">
        <f t="shared" si="34"/>
        <v>0</v>
      </c>
      <c r="G58" s="23">
        <f t="shared" si="34"/>
        <v>0</v>
      </c>
      <c r="H58" s="22">
        <f t="shared" si="34"/>
        <v>0</v>
      </c>
      <c r="I58" s="28">
        <v>0</v>
      </c>
      <c r="J58" s="28">
        <v>0</v>
      </c>
      <c r="K58" s="28">
        <v>0</v>
      </c>
      <c r="L58" s="29">
        <f t="shared" si="33"/>
        <v>0</v>
      </c>
    </row>
    <row r="59" spans="1:12" ht="30" x14ac:dyDescent="0.25">
      <c r="A59" s="78"/>
      <c r="B59" s="8" t="s">
        <v>17</v>
      </c>
      <c r="C59" s="19">
        <f>C64+C70</f>
        <v>0</v>
      </c>
      <c r="D59" s="20">
        <f t="shared" ref="D59:H59" si="35">D64+D70</f>
        <v>0</v>
      </c>
      <c r="E59" s="28">
        <f t="shared" si="35"/>
        <v>0</v>
      </c>
      <c r="F59" s="28">
        <f t="shared" si="35"/>
        <v>0</v>
      </c>
      <c r="G59" s="29">
        <f t="shared" si="35"/>
        <v>0</v>
      </c>
      <c r="H59" s="28">
        <f t="shared" si="35"/>
        <v>0</v>
      </c>
      <c r="I59" s="28">
        <v>0</v>
      </c>
      <c r="J59" s="28">
        <v>0</v>
      </c>
      <c r="K59" s="28">
        <v>0</v>
      </c>
      <c r="L59" s="29">
        <f t="shared" si="33"/>
        <v>0</v>
      </c>
    </row>
    <row r="60" spans="1:12" x14ac:dyDescent="0.25">
      <c r="A60" s="78"/>
      <c r="B60" s="8" t="s">
        <v>7</v>
      </c>
      <c r="C60" s="19">
        <f>C65+C71</f>
        <v>19140.900000000001</v>
      </c>
      <c r="D60" s="20">
        <f t="shared" ref="D60:H60" si="36">D65+D71</f>
        <v>6125.9</v>
      </c>
      <c r="E60" s="20">
        <f t="shared" si="36"/>
        <v>6376.9</v>
      </c>
      <c r="F60" s="20">
        <f t="shared" si="36"/>
        <v>6638.1</v>
      </c>
      <c r="G60" s="19">
        <f t="shared" si="36"/>
        <v>0</v>
      </c>
      <c r="H60" s="20">
        <f t="shared" si="36"/>
        <v>0</v>
      </c>
      <c r="I60" s="28">
        <v>0</v>
      </c>
      <c r="J60" s="28">
        <v>0</v>
      </c>
      <c r="K60" s="28">
        <v>0</v>
      </c>
      <c r="L60" s="31">
        <f t="shared" si="33"/>
        <v>19140.900000000001</v>
      </c>
    </row>
    <row r="61" spans="1:12" x14ac:dyDescent="0.25">
      <c r="A61" s="79"/>
      <c r="B61" s="8" t="s">
        <v>8</v>
      </c>
      <c r="C61" s="19">
        <f>C66+C72</f>
        <v>0</v>
      </c>
      <c r="D61" s="20">
        <f t="shared" ref="D61:H61" si="37">D66+D72</f>
        <v>0</v>
      </c>
      <c r="E61" s="20">
        <f t="shared" si="37"/>
        <v>0</v>
      </c>
      <c r="F61" s="20">
        <f t="shared" si="37"/>
        <v>0</v>
      </c>
      <c r="G61" s="19">
        <f t="shared" si="37"/>
        <v>0</v>
      </c>
      <c r="H61" s="20">
        <f t="shared" si="37"/>
        <v>0</v>
      </c>
      <c r="I61" s="28">
        <v>0</v>
      </c>
      <c r="J61" s="28">
        <v>0</v>
      </c>
      <c r="K61" s="28">
        <v>0</v>
      </c>
      <c r="L61" s="30">
        <f t="shared" si="33"/>
        <v>0</v>
      </c>
    </row>
    <row r="62" spans="1:12" x14ac:dyDescent="0.25">
      <c r="A62" s="81" t="s">
        <v>87</v>
      </c>
      <c r="B62" s="8" t="s">
        <v>5</v>
      </c>
      <c r="C62" s="19">
        <f>D62+E62+F62</f>
        <v>19140.900000000001</v>
      </c>
      <c r="D62" s="19">
        <f>D63+D64+D65+D66</f>
        <v>6125.9</v>
      </c>
      <c r="E62" s="19">
        <f t="shared" ref="E62:H62" si="38">E63+E64+E65+E66</f>
        <v>6376.9</v>
      </c>
      <c r="F62" s="19">
        <f t="shared" si="38"/>
        <v>6638.1</v>
      </c>
      <c r="G62" s="19">
        <f>H62</f>
        <v>0</v>
      </c>
      <c r="H62" s="19">
        <f t="shared" si="38"/>
        <v>0</v>
      </c>
      <c r="I62" s="28">
        <v>0</v>
      </c>
      <c r="J62" s="28">
        <v>0</v>
      </c>
      <c r="K62" s="28">
        <v>0</v>
      </c>
      <c r="L62" s="31">
        <f t="shared" si="33"/>
        <v>19140.900000000001</v>
      </c>
    </row>
    <row r="63" spans="1:12" ht="30" x14ac:dyDescent="0.25">
      <c r="A63" s="80"/>
      <c r="B63" s="8" t="s">
        <v>6</v>
      </c>
      <c r="C63" s="29">
        <v>0</v>
      </c>
      <c r="D63" s="28">
        <v>0</v>
      </c>
      <c r="E63" s="28">
        <v>0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9">
        <v>0</v>
      </c>
    </row>
    <row r="64" spans="1:12" ht="30" x14ac:dyDescent="0.25">
      <c r="A64" s="80"/>
      <c r="B64" s="8" t="s">
        <v>17</v>
      </c>
      <c r="C64" s="29">
        <v>0</v>
      </c>
      <c r="D64" s="28">
        <v>0</v>
      </c>
      <c r="E64" s="28">
        <v>0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9">
        <v>0</v>
      </c>
    </row>
    <row r="65" spans="1:12" x14ac:dyDescent="0.25">
      <c r="A65" s="80"/>
      <c r="B65" s="8" t="s">
        <v>7</v>
      </c>
      <c r="C65" s="19">
        <f>D65+E65+F65</f>
        <v>19140.900000000001</v>
      </c>
      <c r="D65" s="20">
        <v>6125.9</v>
      </c>
      <c r="E65" s="20">
        <v>6376.9</v>
      </c>
      <c r="F65" s="20">
        <v>6638.1</v>
      </c>
      <c r="G65" s="19">
        <f>H65</f>
        <v>0</v>
      </c>
      <c r="H65" s="20">
        <v>0</v>
      </c>
      <c r="I65" s="28">
        <v>0</v>
      </c>
      <c r="J65" s="28">
        <v>0</v>
      </c>
      <c r="K65" s="28">
        <v>0</v>
      </c>
      <c r="L65" s="31">
        <f>C65+G65</f>
        <v>19140.900000000001</v>
      </c>
    </row>
    <row r="66" spans="1:12" x14ac:dyDescent="0.25">
      <c r="A66" s="80"/>
      <c r="B66" s="82" t="s">
        <v>8</v>
      </c>
      <c r="C66" s="92">
        <f>D66+E66+F66</f>
        <v>0</v>
      </c>
      <c r="D66" s="94"/>
      <c r="E66" s="94"/>
      <c r="F66" s="94"/>
      <c r="G66" s="92">
        <f>H66</f>
        <v>0</v>
      </c>
      <c r="H66" s="116">
        <v>0</v>
      </c>
      <c r="I66" s="68">
        <v>0</v>
      </c>
      <c r="J66" s="68">
        <v>0</v>
      </c>
      <c r="K66" s="70">
        <v>0</v>
      </c>
      <c r="L66" s="92">
        <f>C66+G66</f>
        <v>0</v>
      </c>
    </row>
    <row r="67" spans="1:12" ht="6" customHeight="1" x14ac:dyDescent="0.25">
      <c r="A67" s="93"/>
      <c r="B67" s="82"/>
      <c r="C67" s="92"/>
      <c r="D67" s="94"/>
      <c r="E67" s="94"/>
      <c r="F67" s="94"/>
      <c r="G67" s="92"/>
      <c r="H67" s="117"/>
      <c r="I67" s="69"/>
      <c r="J67" s="69"/>
      <c r="K67" s="70"/>
      <c r="L67" s="92"/>
    </row>
    <row r="68" spans="1:12" ht="30" x14ac:dyDescent="0.25">
      <c r="A68" s="13" t="s">
        <v>20</v>
      </c>
      <c r="B68" s="8" t="s">
        <v>5</v>
      </c>
      <c r="C68" s="19">
        <f>D68</f>
        <v>0</v>
      </c>
      <c r="D68" s="19">
        <v>0</v>
      </c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30">
        <f>C68+G68</f>
        <v>0</v>
      </c>
    </row>
    <row r="69" spans="1:12" ht="30" x14ac:dyDescent="0.25">
      <c r="A69" s="10"/>
      <c r="B69" s="8" t="s">
        <v>6</v>
      </c>
      <c r="C69" s="19">
        <f t="shared" ref="C69:C72" si="39">D69</f>
        <v>0</v>
      </c>
      <c r="D69" s="20">
        <v>0</v>
      </c>
      <c r="E69" s="28">
        <v>0</v>
      </c>
      <c r="F69" s="28">
        <v>0</v>
      </c>
      <c r="G69" s="28">
        <v>0</v>
      </c>
      <c r="H69" s="28">
        <v>0</v>
      </c>
      <c r="I69" s="28">
        <v>0</v>
      </c>
      <c r="J69" s="28">
        <v>0</v>
      </c>
      <c r="K69" s="28">
        <v>0</v>
      </c>
      <c r="L69" s="30">
        <f t="shared" ref="L69:L82" si="40">C69</f>
        <v>0</v>
      </c>
    </row>
    <row r="70" spans="1:12" ht="30" x14ac:dyDescent="0.25">
      <c r="A70" s="10"/>
      <c r="B70" s="8" t="s">
        <v>17</v>
      </c>
      <c r="C70" s="19">
        <f t="shared" si="39"/>
        <v>0</v>
      </c>
      <c r="D70" s="20">
        <v>0</v>
      </c>
      <c r="E70" s="28">
        <v>0</v>
      </c>
      <c r="F70" s="28">
        <v>0</v>
      </c>
      <c r="G70" s="28">
        <v>0</v>
      </c>
      <c r="H70" s="28">
        <v>0</v>
      </c>
      <c r="I70" s="28">
        <v>0</v>
      </c>
      <c r="J70" s="28">
        <v>0</v>
      </c>
      <c r="K70" s="28">
        <v>0</v>
      </c>
      <c r="L70" s="30">
        <f t="shared" si="40"/>
        <v>0</v>
      </c>
    </row>
    <row r="71" spans="1:12" x14ac:dyDescent="0.25">
      <c r="A71" s="11"/>
      <c r="B71" s="8" t="s">
        <v>7</v>
      </c>
      <c r="C71" s="19">
        <f t="shared" si="39"/>
        <v>0</v>
      </c>
      <c r="D71" s="20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30">
        <f t="shared" si="40"/>
        <v>0</v>
      </c>
    </row>
    <row r="72" spans="1:12" x14ac:dyDescent="0.25">
      <c r="A72" s="12"/>
      <c r="B72" s="8" t="s">
        <v>8</v>
      </c>
      <c r="C72" s="19">
        <f t="shared" si="39"/>
        <v>0</v>
      </c>
      <c r="D72" s="20">
        <v>0</v>
      </c>
      <c r="E72" s="28">
        <v>0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30">
        <f t="shared" si="40"/>
        <v>0</v>
      </c>
    </row>
    <row r="73" spans="1:12" x14ac:dyDescent="0.25">
      <c r="A73" s="85" t="s">
        <v>21</v>
      </c>
      <c r="B73" s="8" t="s">
        <v>5</v>
      </c>
      <c r="C73" s="23">
        <f>C74+C75+C76+C77</f>
        <v>78.900000000000006</v>
      </c>
      <c r="D73" s="56">
        <f t="shared" ref="D73:F73" si="41">D74+D75+D76+D77</f>
        <v>25.5</v>
      </c>
      <c r="E73" s="56">
        <f t="shared" si="41"/>
        <v>26.4</v>
      </c>
      <c r="F73" s="56">
        <f t="shared" si="41"/>
        <v>27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9">
        <f t="shared" si="40"/>
        <v>78.900000000000006</v>
      </c>
    </row>
    <row r="74" spans="1:12" ht="30" x14ac:dyDescent="0.25">
      <c r="A74" s="72"/>
      <c r="B74" s="8" t="s">
        <v>6</v>
      </c>
      <c r="C74" s="56">
        <f t="shared" ref="C74:C75" si="42">D74+E74+F74</f>
        <v>0</v>
      </c>
      <c r="D74" s="28">
        <v>0</v>
      </c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  <c r="L74" s="29">
        <f t="shared" si="40"/>
        <v>0</v>
      </c>
    </row>
    <row r="75" spans="1:12" ht="30" x14ac:dyDescent="0.25">
      <c r="A75" s="72"/>
      <c r="B75" s="8" t="s">
        <v>17</v>
      </c>
      <c r="C75" s="56">
        <f t="shared" si="42"/>
        <v>0</v>
      </c>
      <c r="D75" s="28">
        <v>0</v>
      </c>
      <c r="E75" s="28">
        <v>0</v>
      </c>
      <c r="F75" s="28">
        <v>0</v>
      </c>
      <c r="G75" s="28">
        <v>0</v>
      </c>
      <c r="H75" s="28">
        <v>0</v>
      </c>
      <c r="I75" s="28">
        <v>0</v>
      </c>
      <c r="J75" s="28">
        <v>0</v>
      </c>
      <c r="K75" s="28">
        <v>0</v>
      </c>
      <c r="L75" s="29">
        <f t="shared" si="40"/>
        <v>0</v>
      </c>
    </row>
    <row r="76" spans="1:12" x14ac:dyDescent="0.25">
      <c r="A76" s="72"/>
      <c r="B76" s="8" t="s">
        <v>7</v>
      </c>
      <c r="C76" s="23">
        <f>D76+E76+F76</f>
        <v>78.900000000000006</v>
      </c>
      <c r="D76" s="20">
        <v>25.5</v>
      </c>
      <c r="E76" s="22">
        <v>26.4</v>
      </c>
      <c r="F76" s="28">
        <v>27</v>
      </c>
      <c r="G76" s="28">
        <v>0</v>
      </c>
      <c r="H76" s="28">
        <v>0</v>
      </c>
      <c r="I76" s="28">
        <v>0</v>
      </c>
      <c r="J76" s="28">
        <v>0</v>
      </c>
      <c r="K76" s="28">
        <v>0</v>
      </c>
      <c r="L76" s="29">
        <f t="shared" si="40"/>
        <v>78.900000000000006</v>
      </c>
    </row>
    <row r="77" spans="1:12" x14ac:dyDescent="0.25">
      <c r="A77" s="86"/>
      <c r="B77" s="8" t="s">
        <v>8</v>
      </c>
      <c r="C77" s="23">
        <f>C82</f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9">
        <f t="shared" si="40"/>
        <v>0</v>
      </c>
    </row>
    <row r="78" spans="1:12" x14ac:dyDescent="0.25">
      <c r="A78" s="81" t="s">
        <v>92</v>
      </c>
      <c r="B78" s="8" t="s">
        <v>5</v>
      </c>
      <c r="C78" s="23">
        <f>C79+C80+C81+C82</f>
        <v>78.900000000000006</v>
      </c>
      <c r="D78" s="42">
        <f t="shared" ref="D78:F78" si="43">D79+D80+D81+D82</f>
        <v>25.5</v>
      </c>
      <c r="E78" s="42">
        <f t="shared" si="43"/>
        <v>26.4</v>
      </c>
      <c r="F78" s="42">
        <f t="shared" si="43"/>
        <v>27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9">
        <f t="shared" si="40"/>
        <v>78.900000000000006</v>
      </c>
    </row>
    <row r="79" spans="1:12" ht="30" x14ac:dyDescent="0.25">
      <c r="A79" s="80"/>
      <c r="B79" s="8" t="s">
        <v>6</v>
      </c>
      <c r="C79" s="23">
        <f t="shared" ref="C79:C82" si="44">D79+E79</f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9">
        <f t="shared" si="40"/>
        <v>0</v>
      </c>
    </row>
    <row r="80" spans="1:12" ht="30" x14ac:dyDescent="0.25">
      <c r="A80" s="80"/>
      <c r="B80" s="8" t="s">
        <v>17</v>
      </c>
      <c r="C80" s="23">
        <f t="shared" si="44"/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0</v>
      </c>
      <c r="J80" s="28">
        <v>0</v>
      </c>
      <c r="K80" s="28">
        <v>0</v>
      </c>
      <c r="L80" s="29">
        <f t="shared" si="40"/>
        <v>0</v>
      </c>
    </row>
    <row r="81" spans="1:12" x14ac:dyDescent="0.25">
      <c r="A81" s="80"/>
      <c r="B81" s="8" t="s">
        <v>7</v>
      </c>
      <c r="C81" s="23">
        <f>D81+E81+F81</f>
        <v>78.900000000000006</v>
      </c>
      <c r="D81" s="20">
        <v>25.5</v>
      </c>
      <c r="E81" s="22">
        <v>26.4</v>
      </c>
      <c r="F81" s="28">
        <v>27</v>
      </c>
      <c r="G81" s="28">
        <v>0</v>
      </c>
      <c r="H81" s="28">
        <v>0</v>
      </c>
      <c r="I81" s="28">
        <v>0</v>
      </c>
      <c r="J81" s="28">
        <v>0</v>
      </c>
      <c r="K81" s="28">
        <v>0</v>
      </c>
      <c r="L81" s="29">
        <f t="shared" si="40"/>
        <v>78.900000000000006</v>
      </c>
    </row>
    <row r="82" spans="1:12" x14ac:dyDescent="0.25">
      <c r="A82" s="93"/>
      <c r="B82" s="8" t="s">
        <v>8</v>
      </c>
      <c r="C82" s="23">
        <f t="shared" si="44"/>
        <v>0</v>
      </c>
      <c r="D82" s="28">
        <v>0</v>
      </c>
      <c r="E82" s="28">
        <v>0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9">
        <f t="shared" si="40"/>
        <v>0</v>
      </c>
    </row>
    <row r="83" spans="1:12" x14ac:dyDescent="0.25">
      <c r="A83" s="13" t="s">
        <v>22</v>
      </c>
      <c r="B83" s="8" t="s">
        <v>5</v>
      </c>
      <c r="C83" s="28">
        <f>C84+C85+C86+C87</f>
        <v>6037.3</v>
      </c>
      <c r="D83" s="55">
        <f t="shared" ref="D83:G83" si="45">D84+D85+D86+D87</f>
        <v>2005.5</v>
      </c>
      <c r="E83" s="55">
        <f t="shared" si="45"/>
        <v>2015.9</v>
      </c>
      <c r="F83" s="55">
        <f t="shared" si="45"/>
        <v>2015.9</v>
      </c>
      <c r="G83" s="55">
        <f t="shared" si="45"/>
        <v>0</v>
      </c>
      <c r="H83" s="55">
        <f t="shared" ref="H83" si="46">H84+H85+H86+H87</f>
        <v>0</v>
      </c>
      <c r="I83" s="55">
        <f t="shared" ref="I83" si="47">I84+I85+I86+I87</f>
        <v>0</v>
      </c>
      <c r="J83" s="55">
        <f t="shared" ref="J83:K83" si="48">J84+J85+J86+J87</f>
        <v>0</v>
      </c>
      <c r="K83" s="55">
        <f t="shared" si="48"/>
        <v>0</v>
      </c>
      <c r="L83" s="55">
        <f t="shared" ref="L83" si="49">L84+L85+L86+L87</f>
        <v>6037.3</v>
      </c>
    </row>
    <row r="84" spans="1:12" ht="30" x14ac:dyDescent="0.25">
      <c r="A84" s="89" t="s">
        <v>24</v>
      </c>
      <c r="B84" s="8" t="s">
        <v>6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0</v>
      </c>
      <c r="J84" s="28">
        <v>0</v>
      </c>
      <c r="K84" s="28">
        <v>0</v>
      </c>
      <c r="L84" s="29">
        <v>0</v>
      </c>
    </row>
    <row r="85" spans="1:12" ht="30" x14ac:dyDescent="0.25">
      <c r="A85" s="90"/>
      <c r="B85" s="8" t="s">
        <v>17</v>
      </c>
      <c r="C85" s="28">
        <v>0</v>
      </c>
      <c r="D85" s="28">
        <v>0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9">
        <v>0</v>
      </c>
    </row>
    <row r="86" spans="1:12" x14ac:dyDescent="0.25">
      <c r="A86" s="90"/>
      <c r="B86" s="8" t="s">
        <v>7</v>
      </c>
      <c r="C86" s="28">
        <f>D86+E86+F86</f>
        <v>6037.3</v>
      </c>
      <c r="D86" s="28">
        <v>2005.5</v>
      </c>
      <c r="E86" s="28">
        <v>2015.9</v>
      </c>
      <c r="F86" s="28">
        <v>2015.9</v>
      </c>
      <c r="G86" s="28">
        <v>0</v>
      </c>
      <c r="H86" s="28">
        <v>0</v>
      </c>
      <c r="I86" s="28">
        <v>0</v>
      </c>
      <c r="J86" s="28">
        <v>0</v>
      </c>
      <c r="K86" s="28">
        <v>0</v>
      </c>
      <c r="L86" s="29">
        <v>6037.3</v>
      </c>
    </row>
    <row r="87" spans="1:12" x14ac:dyDescent="0.25">
      <c r="A87" s="90"/>
      <c r="B87" s="82" t="s">
        <v>8</v>
      </c>
      <c r="C87" s="70">
        <v>0</v>
      </c>
      <c r="D87" s="70">
        <v>0</v>
      </c>
      <c r="E87" s="70">
        <v>0</v>
      </c>
      <c r="F87" s="70">
        <v>0</v>
      </c>
      <c r="G87" s="70">
        <v>0</v>
      </c>
      <c r="H87" s="68">
        <v>0</v>
      </c>
      <c r="I87" s="68">
        <v>0</v>
      </c>
      <c r="J87" s="68">
        <v>0</v>
      </c>
      <c r="K87" s="70">
        <v>0</v>
      </c>
      <c r="L87" s="71">
        <v>0</v>
      </c>
    </row>
    <row r="88" spans="1:12" ht="28.5" customHeight="1" x14ac:dyDescent="0.25">
      <c r="A88" s="91"/>
      <c r="B88" s="82"/>
      <c r="C88" s="70"/>
      <c r="D88" s="70"/>
      <c r="E88" s="70"/>
      <c r="F88" s="70"/>
      <c r="G88" s="70"/>
      <c r="H88" s="69"/>
      <c r="I88" s="69"/>
      <c r="J88" s="69"/>
      <c r="K88" s="70"/>
      <c r="L88" s="71"/>
    </row>
    <row r="89" spans="1:12" x14ac:dyDescent="0.25">
      <c r="A89" s="81" t="s">
        <v>88</v>
      </c>
      <c r="B89" s="8" t="s">
        <v>5</v>
      </c>
      <c r="C89" s="28">
        <f>C90+C91+C92+C93</f>
        <v>6037.3</v>
      </c>
      <c r="D89" s="45">
        <f t="shared" ref="D89:L89" si="50">D90+D91+D92+D93</f>
        <v>2005.5</v>
      </c>
      <c r="E89" s="45">
        <f t="shared" si="50"/>
        <v>2015.9</v>
      </c>
      <c r="F89" s="45">
        <f t="shared" si="50"/>
        <v>2015.9</v>
      </c>
      <c r="G89" s="45">
        <f t="shared" si="50"/>
        <v>0</v>
      </c>
      <c r="H89" s="45">
        <f t="shared" si="50"/>
        <v>0</v>
      </c>
      <c r="I89" s="45">
        <f t="shared" si="50"/>
        <v>0</v>
      </c>
      <c r="J89" s="45">
        <f t="shared" si="50"/>
        <v>0</v>
      </c>
      <c r="K89" s="45">
        <f t="shared" si="50"/>
        <v>0</v>
      </c>
      <c r="L89" s="45">
        <f t="shared" si="50"/>
        <v>6037.3</v>
      </c>
    </row>
    <row r="90" spans="1:12" ht="30" x14ac:dyDescent="0.25">
      <c r="A90" s="80"/>
      <c r="B90" s="8" t="s">
        <v>6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9">
        <v>0</v>
      </c>
    </row>
    <row r="91" spans="1:12" ht="30" x14ac:dyDescent="0.25">
      <c r="A91" s="80"/>
      <c r="B91" s="8" t="s">
        <v>17</v>
      </c>
      <c r="C91" s="28">
        <v>0</v>
      </c>
      <c r="D91" s="28">
        <v>0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9">
        <v>0</v>
      </c>
    </row>
    <row r="92" spans="1:12" x14ac:dyDescent="0.25">
      <c r="A92" s="80"/>
      <c r="B92" s="8" t="s">
        <v>7</v>
      </c>
      <c r="C92" s="28">
        <f>D92+E92+F92</f>
        <v>6037.3</v>
      </c>
      <c r="D92" s="28">
        <v>2005.5</v>
      </c>
      <c r="E92" s="41">
        <v>2015.9</v>
      </c>
      <c r="F92" s="41">
        <v>2015.9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9">
        <f>G92+C92</f>
        <v>6037.3</v>
      </c>
    </row>
    <row r="93" spans="1:12" x14ac:dyDescent="0.25">
      <c r="A93" s="93"/>
      <c r="B93" s="8" t="s">
        <v>8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9">
        <v>0</v>
      </c>
    </row>
    <row r="94" spans="1:12" ht="19.5" customHeight="1" x14ac:dyDescent="0.25">
      <c r="A94" s="13" t="s">
        <v>23</v>
      </c>
      <c r="B94" s="8" t="s">
        <v>5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9">
        <v>0</v>
      </c>
    </row>
    <row r="95" spans="1:12" ht="29.25" customHeight="1" x14ac:dyDescent="0.25">
      <c r="A95" s="89" t="s">
        <v>69</v>
      </c>
      <c r="B95" s="8" t="s">
        <v>6</v>
      </c>
      <c r="C95" s="28">
        <v>0</v>
      </c>
      <c r="D95" s="28">
        <v>0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9">
        <v>0</v>
      </c>
    </row>
    <row r="96" spans="1:12" ht="33.75" customHeight="1" x14ac:dyDescent="0.25">
      <c r="A96" s="90"/>
      <c r="B96" s="8" t="s">
        <v>17</v>
      </c>
      <c r="C96" s="28">
        <v>0</v>
      </c>
      <c r="D96" s="28">
        <v>0</v>
      </c>
      <c r="E96" s="28">
        <v>0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9">
        <v>0</v>
      </c>
    </row>
    <row r="97" spans="1:12" ht="28.5" customHeight="1" x14ac:dyDescent="0.25">
      <c r="A97" s="90"/>
      <c r="B97" s="8" t="s">
        <v>7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9">
        <v>0</v>
      </c>
    </row>
    <row r="98" spans="1:12" ht="24.75" customHeight="1" x14ac:dyDescent="0.25">
      <c r="A98" s="91"/>
      <c r="B98" s="8" t="s">
        <v>8</v>
      </c>
      <c r="C98" s="28">
        <v>0</v>
      </c>
      <c r="D98" s="28">
        <v>0</v>
      </c>
      <c r="E98" s="28">
        <v>0</v>
      </c>
      <c r="F98" s="28">
        <v>0</v>
      </c>
      <c r="G98" s="28">
        <v>0</v>
      </c>
      <c r="H98" s="28">
        <v>0</v>
      </c>
      <c r="I98" s="28">
        <v>0</v>
      </c>
      <c r="J98" s="28">
        <v>0</v>
      </c>
      <c r="K98" s="28">
        <v>0</v>
      </c>
      <c r="L98" s="29">
        <v>0</v>
      </c>
    </row>
    <row r="99" spans="1:12" x14ac:dyDescent="0.25">
      <c r="A99" s="95" t="s">
        <v>55</v>
      </c>
      <c r="B99" s="8" t="s">
        <v>5</v>
      </c>
      <c r="C99" s="19">
        <f>C105+C115+C126+C148+C159+C169+C204</f>
        <v>73202.100000000006</v>
      </c>
      <c r="D99" s="19">
        <f t="shared" ref="D99:F99" si="51">D105+D115+D126+D148+D159+D169+D204</f>
        <v>42261.69999999999</v>
      </c>
      <c r="E99" s="19">
        <f t="shared" si="51"/>
        <v>28223.7</v>
      </c>
      <c r="F99" s="19">
        <f t="shared" si="51"/>
        <v>21655.100000000002</v>
      </c>
      <c r="G99" s="28">
        <v>0</v>
      </c>
      <c r="H99" s="28">
        <v>0</v>
      </c>
      <c r="I99" s="28">
        <v>0</v>
      </c>
      <c r="J99" s="28">
        <v>0</v>
      </c>
      <c r="K99" s="28">
        <v>0</v>
      </c>
      <c r="L99" s="31">
        <f>C99</f>
        <v>73202.100000000006</v>
      </c>
    </row>
    <row r="100" spans="1:12" ht="30" x14ac:dyDescent="0.25">
      <c r="A100" s="96"/>
      <c r="B100" s="8" t="s">
        <v>6</v>
      </c>
      <c r="C100" s="23">
        <f>C116+C127+C149+C160+C170</f>
        <v>0</v>
      </c>
      <c r="D100" s="23">
        <f t="shared" ref="D100:F100" si="52">D106+D116+D149+D160+D170</f>
        <v>0</v>
      </c>
      <c r="E100" s="23">
        <f t="shared" si="52"/>
        <v>0</v>
      </c>
      <c r="F100" s="23">
        <f t="shared" si="52"/>
        <v>0</v>
      </c>
      <c r="G100" s="28">
        <v>0</v>
      </c>
      <c r="H100" s="28">
        <v>0</v>
      </c>
      <c r="I100" s="28">
        <v>0</v>
      </c>
      <c r="J100" s="28">
        <v>0</v>
      </c>
      <c r="K100" s="28">
        <v>0</v>
      </c>
      <c r="L100" s="31">
        <f>C100</f>
        <v>0</v>
      </c>
    </row>
    <row r="101" spans="1:12" ht="30" x14ac:dyDescent="0.25">
      <c r="A101" s="96"/>
      <c r="B101" s="8" t="s">
        <v>17</v>
      </c>
      <c r="C101" s="56">
        <f>C117+C128+C150+C161+C171</f>
        <v>3963.9000000000005</v>
      </c>
      <c r="D101" s="56">
        <f t="shared" ref="D101:F101" si="53">D117+D128+D150+D161+D171</f>
        <v>1320.7</v>
      </c>
      <c r="E101" s="56">
        <f t="shared" si="53"/>
        <v>1321.1000000000001</v>
      </c>
      <c r="F101" s="56">
        <f t="shared" si="53"/>
        <v>1322.1000000000001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31">
        <f>C101</f>
        <v>3963.9000000000005</v>
      </c>
    </row>
    <row r="102" spans="1:12" x14ac:dyDescent="0.25">
      <c r="A102" s="96"/>
      <c r="B102" s="8" t="s">
        <v>7</v>
      </c>
      <c r="C102" s="56">
        <f>C118+C129+C151+C162+C172</f>
        <v>10402</v>
      </c>
      <c r="D102" s="56">
        <f t="shared" ref="D102:F102" si="54">D118+D129+D151+D162+D172</f>
        <v>4424.8</v>
      </c>
      <c r="E102" s="56">
        <f t="shared" si="54"/>
        <v>4582.6000000000004</v>
      </c>
      <c r="F102" s="56">
        <f t="shared" si="54"/>
        <v>4582.6000000000004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31">
        <f>C102</f>
        <v>10402</v>
      </c>
    </row>
    <row r="103" spans="1:12" x14ac:dyDescent="0.25">
      <c r="A103" s="96"/>
      <c r="B103" s="82" t="s">
        <v>8</v>
      </c>
      <c r="C103" s="83">
        <f>C119+C152</f>
        <v>58836.2</v>
      </c>
      <c r="D103" s="83">
        <f t="shared" ref="D103:F103" si="55">D119+D152</f>
        <v>36516.199999999997</v>
      </c>
      <c r="E103" s="83">
        <f t="shared" si="55"/>
        <v>22320</v>
      </c>
      <c r="F103" s="83">
        <f t="shared" si="55"/>
        <v>15750.4</v>
      </c>
      <c r="G103" s="70">
        <v>0</v>
      </c>
      <c r="H103" s="68">
        <v>0</v>
      </c>
      <c r="I103" s="68">
        <v>0</v>
      </c>
      <c r="J103" s="68">
        <v>0</v>
      </c>
      <c r="K103" s="70">
        <v>0</v>
      </c>
      <c r="L103" s="100">
        <f>C103</f>
        <v>58836.2</v>
      </c>
    </row>
    <row r="104" spans="1:12" x14ac:dyDescent="0.25">
      <c r="A104" s="97"/>
      <c r="B104" s="82"/>
      <c r="C104" s="84"/>
      <c r="D104" s="84"/>
      <c r="E104" s="84"/>
      <c r="F104" s="84"/>
      <c r="G104" s="70"/>
      <c r="H104" s="69"/>
      <c r="I104" s="69"/>
      <c r="J104" s="69"/>
      <c r="K104" s="70"/>
      <c r="L104" s="100"/>
    </row>
    <row r="105" spans="1:12" x14ac:dyDescent="0.25">
      <c r="A105" s="7" t="s">
        <v>25</v>
      </c>
      <c r="B105" s="8" t="s">
        <v>5</v>
      </c>
      <c r="C105" s="23">
        <f>C106+C107+C108+C109</f>
        <v>0</v>
      </c>
      <c r="D105" s="23">
        <f t="shared" ref="D105:F105" si="56">D106+D107+D108+D109</f>
        <v>0</v>
      </c>
      <c r="E105" s="23">
        <f t="shared" si="56"/>
        <v>0</v>
      </c>
      <c r="F105" s="23">
        <f t="shared" si="56"/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31">
        <f t="shared" ref="L105:L124" si="57">C105</f>
        <v>0</v>
      </c>
    </row>
    <row r="106" spans="1:12" ht="30" x14ac:dyDescent="0.25">
      <c r="A106" s="98" t="s">
        <v>26</v>
      </c>
      <c r="B106" s="8" t="s">
        <v>6</v>
      </c>
      <c r="C106" s="19">
        <f>C111</f>
        <v>0</v>
      </c>
      <c r="D106" s="19">
        <f t="shared" ref="D106:E106" si="58">D111</f>
        <v>0</v>
      </c>
      <c r="E106" s="19">
        <f t="shared" si="58"/>
        <v>0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31">
        <f t="shared" si="57"/>
        <v>0</v>
      </c>
    </row>
    <row r="107" spans="1:12" ht="30" x14ac:dyDescent="0.25">
      <c r="A107" s="99"/>
      <c r="B107" s="8" t="s">
        <v>17</v>
      </c>
      <c r="C107" s="23">
        <f>C112</f>
        <v>0</v>
      </c>
      <c r="D107" s="23">
        <f t="shared" ref="D107:E107" si="59">D112</f>
        <v>0</v>
      </c>
      <c r="E107" s="23">
        <f t="shared" si="59"/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31">
        <f t="shared" si="57"/>
        <v>0</v>
      </c>
    </row>
    <row r="108" spans="1:12" x14ac:dyDescent="0.25">
      <c r="A108" s="99"/>
      <c r="B108" s="8" t="s">
        <v>7</v>
      </c>
      <c r="C108" s="19">
        <f>C113</f>
        <v>0</v>
      </c>
      <c r="D108" s="19">
        <f t="shared" ref="D108:E108" si="60">D113</f>
        <v>0</v>
      </c>
      <c r="E108" s="19">
        <f t="shared" si="60"/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31">
        <f t="shared" si="57"/>
        <v>0</v>
      </c>
    </row>
    <row r="109" spans="1:12" x14ac:dyDescent="0.25">
      <c r="A109" s="99"/>
      <c r="B109" s="8" t="s">
        <v>8</v>
      </c>
      <c r="C109" s="19">
        <f>C114</f>
        <v>0</v>
      </c>
      <c r="D109" s="19">
        <f t="shared" ref="D109:E109" si="61">D114</f>
        <v>0</v>
      </c>
      <c r="E109" s="19">
        <f t="shared" si="61"/>
        <v>0</v>
      </c>
      <c r="F109" s="28">
        <v>0</v>
      </c>
      <c r="G109" s="28">
        <v>0</v>
      </c>
      <c r="H109" s="28">
        <v>0</v>
      </c>
      <c r="I109" s="28">
        <v>0</v>
      </c>
      <c r="J109" s="28">
        <v>0</v>
      </c>
      <c r="K109" s="28">
        <v>0</v>
      </c>
      <c r="L109" s="32">
        <f t="shared" si="57"/>
        <v>0</v>
      </c>
    </row>
    <row r="110" spans="1:12" x14ac:dyDescent="0.25">
      <c r="A110" s="85" t="s">
        <v>13</v>
      </c>
      <c r="B110" s="8" t="s">
        <v>5</v>
      </c>
      <c r="C110" s="20">
        <f>D110+E110</f>
        <v>0</v>
      </c>
      <c r="D110" s="20">
        <f>D111+D112+D113+D114</f>
        <v>0</v>
      </c>
      <c r="E110" s="20">
        <f>E111+E112+E113+E114</f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31">
        <f t="shared" si="57"/>
        <v>0</v>
      </c>
    </row>
    <row r="111" spans="1:12" ht="30" x14ac:dyDescent="0.25">
      <c r="A111" s="72"/>
      <c r="B111" s="8" t="s">
        <v>6</v>
      </c>
      <c r="C111" s="20">
        <f t="shared" ref="C111:C114" si="62">D111+E111</f>
        <v>0</v>
      </c>
      <c r="D111" s="20">
        <v>0</v>
      </c>
      <c r="E111" s="22">
        <v>0</v>
      </c>
      <c r="F111" s="28">
        <v>0</v>
      </c>
      <c r="G111" s="28">
        <v>0</v>
      </c>
      <c r="H111" s="28">
        <v>0</v>
      </c>
      <c r="I111" s="28">
        <v>0</v>
      </c>
      <c r="J111" s="28">
        <v>0</v>
      </c>
      <c r="K111" s="28">
        <v>0</v>
      </c>
      <c r="L111" s="33">
        <f t="shared" si="57"/>
        <v>0</v>
      </c>
    </row>
    <row r="112" spans="1:12" ht="30" x14ac:dyDescent="0.25">
      <c r="A112" s="72"/>
      <c r="B112" s="8" t="s">
        <v>17</v>
      </c>
      <c r="C112" s="22">
        <f t="shared" si="62"/>
        <v>0</v>
      </c>
      <c r="D112" s="20">
        <v>0</v>
      </c>
      <c r="E112" s="20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33">
        <f t="shared" si="57"/>
        <v>0</v>
      </c>
    </row>
    <row r="113" spans="1:12" x14ac:dyDescent="0.25">
      <c r="A113" s="72"/>
      <c r="B113" s="8" t="s">
        <v>7</v>
      </c>
      <c r="C113" s="20">
        <f t="shared" si="62"/>
        <v>0</v>
      </c>
      <c r="D113" s="20">
        <v>0</v>
      </c>
      <c r="E113" s="20">
        <v>0</v>
      </c>
      <c r="F113" s="28">
        <v>0</v>
      </c>
      <c r="G113" s="28">
        <v>0</v>
      </c>
      <c r="H113" s="28">
        <v>0</v>
      </c>
      <c r="I113" s="28">
        <v>0</v>
      </c>
      <c r="J113" s="28">
        <v>0</v>
      </c>
      <c r="K113" s="28">
        <v>0</v>
      </c>
      <c r="L113" s="31">
        <f t="shared" si="57"/>
        <v>0</v>
      </c>
    </row>
    <row r="114" spans="1:12" x14ac:dyDescent="0.25">
      <c r="A114" s="86"/>
      <c r="B114" s="8" t="s">
        <v>8</v>
      </c>
      <c r="C114" s="20">
        <f t="shared" si="62"/>
        <v>0</v>
      </c>
      <c r="D114" s="20">
        <v>0</v>
      </c>
      <c r="E114" s="20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30">
        <f t="shared" si="57"/>
        <v>0</v>
      </c>
    </row>
    <row r="115" spans="1:12" x14ac:dyDescent="0.25">
      <c r="A115" s="13" t="s">
        <v>27</v>
      </c>
      <c r="B115" s="8" t="s">
        <v>5</v>
      </c>
      <c r="C115" s="19">
        <f>C120</f>
        <v>4205.1000000000004</v>
      </c>
      <c r="D115" s="19">
        <f t="shared" ref="D115:F115" si="63">D120</f>
        <v>1401.7</v>
      </c>
      <c r="E115" s="19">
        <f t="shared" si="63"/>
        <v>1401.7</v>
      </c>
      <c r="F115" s="19">
        <f t="shared" si="63"/>
        <v>1401.7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31">
        <f t="shared" si="57"/>
        <v>4205.1000000000004</v>
      </c>
    </row>
    <row r="116" spans="1:12" ht="30" x14ac:dyDescent="0.25">
      <c r="A116" s="80" t="s">
        <v>28</v>
      </c>
      <c r="B116" s="8" t="s">
        <v>6</v>
      </c>
      <c r="C116" s="23">
        <f>C121</f>
        <v>0</v>
      </c>
      <c r="D116" s="23">
        <f t="shared" ref="D116:F116" si="64">D121</f>
        <v>0</v>
      </c>
      <c r="E116" s="23">
        <f t="shared" si="64"/>
        <v>0</v>
      </c>
      <c r="F116" s="23">
        <f t="shared" si="64"/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9">
        <f t="shared" si="57"/>
        <v>0</v>
      </c>
    </row>
    <row r="117" spans="1:12" ht="30" x14ac:dyDescent="0.25">
      <c r="A117" s="78"/>
      <c r="B117" s="8" t="s">
        <v>17</v>
      </c>
      <c r="C117" s="23">
        <f>C122</f>
        <v>3305.1000000000004</v>
      </c>
      <c r="D117" s="23">
        <f t="shared" ref="D117:F117" si="65">D122</f>
        <v>1101.7</v>
      </c>
      <c r="E117" s="23">
        <f t="shared" si="65"/>
        <v>1101.7</v>
      </c>
      <c r="F117" s="23">
        <f t="shared" si="65"/>
        <v>1101.7</v>
      </c>
      <c r="G117" s="28">
        <v>0</v>
      </c>
      <c r="H117" s="28">
        <v>0</v>
      </c>
      <c r="I117" s="28">
        <v>0</v>
      </c>
      <c r="J117" s="28">
        <v>0</v>
      </c>
      <c r="K117" s="28">
        <v>0</v>
      </c>
      <c r="L117" s="29">
        <f t="shared" si="57"/>
        <v>3305.1000000000004</v>
      </c>
    </row>
    <row r="118" spans="1:12" x14ac:dyDescent="0.25">
      <c r="A118" s="78"/>
      <c r="B118" s="8" t="s">
        <v>7</v>
      </c>
      <c r="C118" s="29">
        <f>C123</f>
        <v>900</v>
      </c>
      <c r="D118" s="19">
        <f t="shared" ref="D118:F118" si="66">D123</f>
        <v>300</v>
      </c>
      <c r="E118" s="19">
        <f t="shared" si="66"/>
        <v>300</v>
      </c>
      <c r="F118" s="19">
        <f t="shared" si="66"/>
        <v>300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31">
        <f t="shared" si="57"/>
        <v>900</v>
      </c>
    </row>
    <row r="119" spans="1:12" x14ac:dyDescent="0.25">
      <c r="A119" s="79"/>
      <c r="B119" s="8" t="s">
        <v>8</v>
      </c>
      <c r="C119" s="23">
        <f>C124</f>
        <v>0</v>
      </c>
      <c r="D119" s="23">
        <f t="shared" ref="D119:F119" si="67">D124</f>
        <v>0</v>
      </c>
      <c r="E119" s="23">
        <f t="shared" si="67"/>
        <v>0</v>
      </c>
      <c r="F119" s="23">
        <f t="shared" si="67"/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31">
        <f t="shared" si="57"/>
        <v>0</v>
      </c>
    </row>
    <row r="120" spans="1:12" x14ac:dyDescent="0.25">
      <c r="A120" s="81" t="s">
        <v>76</v>
      </c>
      <c r="B120" s="8" t="s">
        <v>5</v>
      </c>
      <c r="C120" s="20">
        <f>D120+E120+F120</f>
        <v>4205.1000000000004</v>
      </c>
      <c r="D120" s="22">
        <f>D121+D122+D123+D124</f>
        <v>1401.7</v>
      </c>
      <c r="E120" s="20">
        <f t="shared" ref="E120:F120" si="68">E121+E122+E123+E124</f>
        <v>1401.7</v>
      </c>
      <c r="F120" s="20">
        <f t="shared" si="68"/>
        <v>1401.7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31">
        <f t="shared" si="57"/>
        <v>4205.1000000000004</v>
      </c>
    </row>
    <row r="121" spans="1:12" ht="30" x14ac:dyDescent="0.25">
      <c r="A121" s="80"/>
      <c r="B121" s="8" t="s">
        <v>6</v>
      </c>
      <c r="C121" s="22">
        <f>D121+E121+F121</f>
        <v>0</v>
      </c>
      <c r="D121" s="67">
        <v>0</v>
      </c>
      <c r="E121" s="67">
        <v>0</v>
      </c>
      <c r="F121" s="67">
        <v>0</v>
      </c>
      <c r="G121" s="28">
        <v>0</v>
      </c>
      <c r="H121" s="28">
        <v>0</v>
      </c>
      <c r="I121" s="28">
        <v>0</v>
      </c>
      <c r="J121" s="28">
        <v>0</v>
      </c>
      <c r="K121" s="28">
        <v>0</v>
      </c>
      <c r="L121" s="29">
        <f t="shared" si="57"/>
        <v>0</v>
      </c>
    </row>
    <row r="122" spans="1:12" ht="30" x14ac:dyDescent="0.25">
      <c r="A122" s="80"/>
      <c r="B122" s="8" t="s">
        <v>17</v>
      </c>
      <c r="C122" s="22">
        <f>D122+E122+F122</f>
        <v>3305.1000000000004</v>
      </c>
      <c r="D122" s="20">
        <v>1101.7</v>
      </c>
      <c r="E122" s="20">
        <v>1101.7</v>
      </c>
      <c r="F122" s="22">
        <v>1101.7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9">
        <f t="shared" si="57"/>
        <v>3305.1000000000004</v>
      </c>
    </row>
    <row r="123" spans="1:12" x14ac:dyDescent="0.25">
      <c r="A123" s="80"/>
      <c r="B123" s="8" t="s">
        <v>7</v>
      </c>
      <c r="C123" s="28">
        <f>D123+E123+F123</f>
        <v>900</v>
      </c>
      <c r="D123" s="20">
        <v>300</v>
      </c>
      <c r="E123" s="20">
        <v>300</v>
      </c>
      <c r="F123" s="20">
        <v>300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31">
        <f t="shared" si="57"/>
        <v>900</v>
      </c>
    </row>
    <row r="124" spans="1:12" x14ac:dyDescent="0.25">
      <c r="A124" s="80"/>
      <c r="B124" s="82" t="s">
        <v>8</v>
      </c>
      <c r="C124" s="70">
        <f>D124+E124+F124</f>
        <v>0</v>
      </c>
      <c r="D124" s="94">
        <v>0</v>
      </c>
      <c r="E124" s="94">
        <v>0</v>
      </c>
      <c r="F124" s="70">
        <v>0</v>
      </c>
      <c r="G124" s="70">
        <v>0</v>
      </c>
      <c r="H124" s="68">
        <v>0</v>
      </c>
      <c r="I124" s="68">
        <v>0</v>
      </c>
      <c r="J124" s="68">
        <v>0</v>
      </c>
      <c r="K124" s="70">
        <v>0</v>
      </c>
      <c r="L124" s="71">
        <f t="shared" si="57"/>
        <v>0</v>
      </c>
    </row>
    <row r="125" spans="1:12" x14ac:dyDescent="0.25">
      <c r="A125" s="93"/>
      <c r="B125" s="82"/>
      <c r="C125" s="94"/>
      <c r="D125" s="94"/>
      <c r="E125" s="94"/>
      <c r="F125" s="70"/>
      <c r="G125" s="70"/>
      <c r="H125" s="69"/>
      <c r="I125" s="69"/>
      <c r="J125" s="69"/>
      <c r="K125" s="70"/>
      <c r="L125" s="92"/>
    </row>
    <row r="126" spans="1:12" ht="22.5" customHeight="1" x14ac:dyDescent="0.25">
      <c r="A126" s="13" t="s">
        <v>29</v>
      </c>
      <c r="B126" s="8" t="s">
        <v>5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9">
        <v>0</v>
      </c>
    </row>
    <row r="127" spans="1:12" ht="45" customHeight="1" x14ac:dyDescent="0.25">
      <c r="A127" s="72" t="s">
        <v>57</v>
      </c>
      <c r="B127" s="8" t="s">
        <v>6</v>
      </c>
      <c r="C127" s="28">
        <v>0</v>
      </c>
      <c r="D127" s="28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9">
        <v>0</v>
      </c>
    </row>
    <row r="128" spans="1:12" ht="42.75" customHeight="1" x14ac:dyDescent="0.25">
      <c r="A128" s="73"/>
      <c r="B128" s="8" t="s">
        <v>17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9">
        <v>0</v>
      </c>
    </row>
    <row r="129" spans="1:12" x14ac:dyDescent="0.25">
      <c r="A129" s="73"/>
      <c r="B129" s="8" t="s">
        <v>7</v>
      </c>
      <c r="C129" s="28">
        <v>0</v>
      </c>
      <c r="D129" s="28">
        <v>0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9">
        <v>0</v>
      </c>
    </row>
    <row r="130" spans="1:12" x14ac:dyDescent="0.25">
      <c r="A130" s="74"/>
      <c r="B130" s="8" t="s">
        <v>8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9">
        <v>0</v>
      </c>
    </row>
    <row r="131" spans="1:12" x14ac:dyDescent="0.25">
      <c r="A131" s="85" t="s">
        <v>77</v>
      </c>
      <c r="B131" s="8" t="s">
        <v>5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9">
        <v>0</v>
      </c>
    </row>
    <row r="132" spans="1:12" ht="30" x14ac:dyDescent="0.25">
      <c r="A132" s="72"/>
      <c r="B132" s="8" t="s">
        <v>6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9">
        <v>0</v>
      </c>
    </row>
    <row r="133" spans="1:12" ht="30" x14ac:dyDescent="0.25">
      <c r="A133" s="72"/>
      <c r="B133" s="8" t="s">
        <v>17</v>
      </c>
      <c r="C133" s="28">
        <v>0</v>
      </c>
      <c r="D133" s="28">
        <v>0</v>
      </c>
      <c r="E133" s="28">
        <v>0</v>
      </c>
      <c r="F133" s="28">
        <v>0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9">
        <v>0</v>
      </c>
    </row>
    <row r="134" spans="1:12" x14ac:dyDescent="0.25">
      <c r="A134" s="72"/>
      <c r="B134" s="82" t="s">
        <v>7</v>
      </c>
      <c r="C134" s="70">
        <v>0</v>
      </c>
      <c r="D134" s="70">
        <v>0</v>
      </c>
      <c r="E134" s="70">
        <v>0</v>
      </c>
      <c r="F134" s="70">
        <v>0</v>
      </c>
      <c r="G134" s="70">
        <v>0</v>
      </c>
      <c r="H134" s="70">
        <v>0</v>
      </c>
      <c r="I134" s="70">
        <v>0</v>
      </c>
      <c r="J134" s="70">
        <v>0</v>
      </c>
      <c r="K134" s="70">
        <v>0</v>
      </c>
      <c r="L134" s="71">
        <v>0</v>
      </c>
    </row>
    <row r="135" spans="1:12" x14ac:dyDescent="0.25">
      <c r="A135" s="72"/>
      <c r="B135" s="82"/>
      <c r="C135" s="70"/>
      <c r="D135" s="70"/>
      <c r="E135" s="70"/>
      <c r="F135" s="70"/>
      <c r="G135" s="70"/>
      <c r="H135" s="70"/>
      <c r="I135" s="70"/>
      <c r="J135" s="70"/>
      <c r="K135" s="70"/>
      <c r="L135" s="71"/>
    </row>
    <row r="136" spans="1:12" x14ac:dyDescent="0.25">
      <c r="A136" s="72"/>
      <c r="B136" s="82" t="s">
        <v>8</v>
      </c>
      <c r="C136" s="70">
        <v>0</v>
      </c>
      <c r="D136" s="70">
        <v>0</v>
      </c>
      <c r="E136" s="70">
        <v>0</v>
      </c>
      <c r="F136" s="70">
        <v>0</v>
      </c>
      <c r="G136" s="70">
        <v>0</v>
      </c>
      <c r="H136" s="68">
        <v>0</v>
      </c>
      <c r="I136" s="68">
        <v>0</v>
      </c>
      <c r="J136" s="68">
        <v>0</v>
      </c>
      <c r="K136" s="70">
        <v>0</v>
      </c>
      <c r="L136" s="71">
        <v>0</v>
      </c>
    </row>
    <row r="137" spans="1:12" x14ac:dyDescent="0.25">
      <c r="A137" s="86"/>
      <c r="B137" s="82"/>
      <c r="C137" s="70"/>
      <c r="D137" s="70"/>
      <c r="E137" s="70"/>
      <c r="F137" s="70"/>
      <c r="G137" s="70"/>
      <c r="H137" s="69"/>
      <c r="I137" s="69"/>
      <c r="J137" s="69"/>
      <c r="K137" s="70"/>
      <c r="L137" s="71"/>
    </row>
    <row r="138" spans="1:12" ht="30" x14ac:dyDescent="0.25">
      <c r="A138" s="13" t="s">
        <v>30</v>
      </c>
      <c r="B138" s="8" t="s">
        <v>5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9">
        <v>0</v>
      </c>
    </row>
    <row r="139" spans="1:12" ht="30" x14ac:dyDescent="0.25">
      <c r="A139" s="10"/>
      <c r="B139" s="8" t="s">
        <v>6</v>
      </c>
      <c r="C139" s="28">
        <v>0</v>
      </c>
      <c r="D139" s="28">
        <v>0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9">
        <v>0</v>
      </c>
    </row>
    <row r="140" spans="1:12" ht="30" x14ac:dyDescent="0.25">
      <c r="A140" s="10"/>
      <c r="B140" s="8" t="s">
        <v>17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9">
        <v>0</v>
      </c>
    </row>
    <row r="141" spans="1:12" x14ac:dyDescent="0.25">
      <c r="A141" s="11"/>
      <c r="B141" s="8" t="s">
        <v>7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9">
        <v>0</v>
      </c>
    </row>
    <row r="142" spans="1:12" x14ac:dyDescent="0.25">
      <c r="A142" s="12"/>
      <c r="B142" s="8" t="s">
        <v>8</v>
      </c>
      <c r="C142" s="28">
        <v>0</v>
      </c>
      <c r="D142" s="28">
        <v>0</v>
      </c>
      <c r="E142" s="28">
        <v>0</v>
      </c>
      <c r="F142" s="28">
        <v>0</v>
      </c>
      <c r="G142" s="28">
        <v>0</v>
      </c>
      <c r="H142" s="28">
        <v>0</v>
      </c>
      <c r="I142" s="28">
        <v>0</v>
      </c>
      <c r="J142" s="28">
        <v>0</v>
      </c>
      <c r="K142" s="28">
        <v>0</v>
      </c>
      <c r="L142" s="29">
        <v>0</v>
      </c>
    </row>
    <row r="143" spans="1:12" ht="30" x14ac:dyDescent="0.25">
      <c r="A143" s="13" t="s">
        <v>31</v>
      </c>
      <c r="B143" s="8" t="s">
        <v>5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9">
        <v>0</v>
      </c>
    </row>
    <row r="144" spans="1:12" ht="30" x14ac:dyDescent="0.25">
      <c r="A144" s="10"/>
      <c r="B144" s="8" t="s">
        <v>6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9">
        <v>0</v>
      </c>
    </row>
    <row r="145" spans="1:12" ht="30" x14ac:dyDescent="0.25">
      <c r="A145" s="10"/>
      <c r="B145" s="8" t="s">
        <v>17</v>
      </c>
      <c r="C145" s="28">
        <v>0</v>
      </c>
      <c r="D145" s="28">
        <v>0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9">
        <v>0</v>
      </c>
    </row>
    <row r="146" spans="1:12" x14ac:dyDescent="0.25">
      <c r="A146" s="11"/>
      <c r="B146" s="8" t="s">
        <v>7</v>
      </c>
      <c r="C146" s="28">
        <v>0</v>
      </c>
      <c r="D146" s="28">
        <v>0</v>
      </c>
      <c r="E146" s="28">
        <v>0</v>
      </c>
      <c r="F146" s="28">
        <v>0</v>
      </c>
      <c r="G146" s="28">
        <v>0</v>
      </c>
      <c r="H146" s="28">
        <v>0</v>
      </c>
      <c r="I146" s="28">
        <v>0</v>
      </c>
      <c r="J146" s="28">
        <v>0</v>
      </c>
      <c r="K146" s="28">
        <v>0</v>
      </c>
      <c r="L146" s="29">
        <v>0</v>
      </c>
    </row>
    <row r="147" spans="1:12" x14ac:dyDescent="0.25">
      <c r="A147" s="12"/>
      <c r="B147" s="8" t="s">
        <v>8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9">
        <v>0</v>
      </c>
    </row>
    <row r="148" spans="1:12" x14ac:dyDescent="0.25">
      <c r="A148" s="13" t="s">
        <v>32</v>
      </c>
      <c r="B148" s="8" t="s">
        <v>5</v>
      </c>
      <c r="C148" s="56">
        <f>C149+C150+C151+C152</f>
        <v>65054.399999999994</v>
      </c>
      <c r="D148" s="56">
        <f t="shared" ref="D148:F148" si="69">D149+D150+D151+D152</f>
        <v>39546.399999999994</v>
      </c>
      <c r="E148" s="56">
        <f t="shared" si="69"/>
        <v>25508</v>
      </c>
      <c r="F148" s="56">
        <f t="shared" si="69"/>
        <v>18938.400000000001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34">
        <f>C148</f>
        <v>65054.399999999994</v>
      </c>
    </row>
    <row r="149" spans="1:12" ht="30" x14ac:dyDescent="0.25">
      <c r="A149" s="72" t="s">
        <v>33</v>
      </c>
      <c r="B149" s="8" t="s">
        <v>6</v>
      </c>
      <c r="C149" s="23">
        <v>0</v>
      </c>
      <c r="D149" s="23">
        <v>0</v>
      </c>
      <c r="E149" s="23">
        <v>0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9">
        <f>C149</f>
        <v>0</v>
      </c>
    </row>
    <row r="150" spans="1:12" ht="30" x14ac:dyDescent="0.25">
      <c r="A150" s="73"/>
      <c r="B150" s="8" t="s">
        <v>17</v>
      </c>
      <c r="C150" s="23">
        <v>0</v>
      </c>
      <c r="D150" s="23">
        <v>0</v>
      </c>
      <c r="E150" s="23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9">
        <f>C150</f>
        <v>0</v>
      </c>
    </row>
    <row r="151" spans="1:12" x14ac:dyDescent="0.25">
      <c r="A151" s="73"/>
      <c r="B151" s="8" t="s">
        <v>7</v>
      </c>
      <c r="C151" s="19">
        <f>C157</f>
        <v>6218.2</v>
      </c>
      <c r="D151" s="19">
        <f t="shared" ref="D151:F151" si="70">D157</f>
        <v>3030.2</v>
      </c>
      <c r="E151" s="19">
        <f t="shared" si="70"/>
        <v>3188</v>
      </c>
      <c r="F151" s="57">
        <f t="shared" si="70"/>
        <v>3188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31">
        <f>C151</f>
        <v>6218.2</v>
      </c>
    </row>
    <row r="152" spans="1:12" x14ac:dyDescent="0.25">
      <c r="A152" s="73"/>
      <c r="B152" s="82" t="s">
        <v>8</v>
      </c>
      <c r="C152" s="92">
        <f>C158</f>
        <v>58836.2</v>
      </c>
      <c r="D152" s="92">
        <f t="shared" ref="D152:E152" si="71">D158</f>
        <v>36516.199999999997</v>
      </c>
      <c r="E152" s="92">
        <f t="shared" si="71"/>
        <v>22320</v>
      </c>
      <c r="F152" s="92">
        <f t="shared" ref="F152" si="72">F158</f>
        <v>15750.4</v>
      </c>
      <c r="G152" s="68">
        <v>0</v>
      </c>
      <c r="H152" s="68">
        <v>0</v>
      </c>
      <c r="I152" s="68">
        <v>0</v>
      </c>
      <c r="J152" s="68">
        <v>0</v>
      </c>
      <c r="K152" s="68">
        <v>0</v>
      </c>
      <c r="L152" s="92">
        <f>C152</f>
        <v>58836.2</v>
      </c>
    </row>
    <row r="153" spans="1:12" x14ac:dyDescent="0.25">
      <c r="A153" s="74"/>
      <c r="B153" s="82"/>
      <c r="C153" s="92"/>
      <c r="D153" s="92"/>
      <c r="E153" s="92"/>
      <c r="F153" s="92"/>
      <c r="G153" s="69"/>
      <c r="H153" s="69"/>
      <c r="I153" s="69"/>
      <c r="J153" s="69"/>
      <c r="K153" s="69"/>
      <c r="L153" s="92"/>
    </row>
    <row r="154" spans="1:12" x14ac:dyDescent="0.25">
      <c r="A154" s="81" t="s">
        <v>102</v>
      </c>
      <c r="B154" s="8" t="s">
        <v>5</v>
      </c>
      <c r="C154" s="20">
        <f>D154+E154</f>
        <v>65054.399999999994</v>
      </c>
      <c r="D154" s="20">
        <f>D155+D156+D157+D158</f>
        <v>39546.399999999994</v>
      </c>
      <c r="E154" s="48">
        <f t="shared" ref="E154:F154" si="73">E155+E156+E157+E158</f>
        <v>25508</v>
      </c>
      <c r="F154" s="48">
        <f t="shared" si="73"/>
        <v>18938.400000000001</v>
      </c>
      <c r="G154" s="28">
        <v>0</v>
      </c>
      <c r="H154" s="28">
        <v>0</v>
      </c>
      <c r="I154" s="28">
        <v>0</v>
      </c>
      <c r="J154" s="28">
        <v>0</v>
      </c>
      <c r="K154" s="28">
        <v>0</v>
      </c>
      <c r="L154" s="34">
        <f t="shared" ref="L154:L208" si="74">C154</f>
        <v>65054.399999999994</v>
      </c>
    </row>
    <row r="155" spans="1:12" ht="30" x14ac:dyDescent="0.25">
      <c r="A155" s="80"/>
      <c r="B155" s="8" t="s">
        <v>6</v>
      </c>
      <c r="C155" s="22">
        <v>0</v>
      </c>
      <c r="D155" s="22">
        <v>0</v>
      </c>
      <c r="E155" s="22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9">
        <f t="shared" si="74"/>
        <v>0</v>
      </c>
    </row>
    <row r="156" spans="1:12" ht="30" x14ac:dyDescent="0.25">
      <c r="A156" s="80"/>
      <c r="B156" s="8" t="s">
        <v>17</v>
      </c>
      <c r="C156" s="22">
        <v>0</v>
      </c>
      <c r="D156" s="22">
        <v>0</v>
      </c>
      <c r="E156" s="22">
        <v>0</v>
      </c>
      <c r="F156" s="28">
        <v>0</v>
      </c>
      <c r="G156" s="28">
        <v>0</v>
      </c>
      <c r="H156" s="28">
        <v>0</v>
      </c>
      <c r="I156" s="28">
        <v>0</v>
      </c>
      <c r="J156" s="28">
        <v>0</v>
      </c>
      <c r="K156" s="28">
        <v>0</v>
      </c>
      <c r="L156" s="29">
        <f t="shared" si="74"/>
        <v>0</v>
      </c>
    </row>
    <row r="157" spans="1:12" x14ac:dyDescent="0.25">
      <c r="A157" s="80"/>
      <c r="B157" s="8" t="s">
        <v>7</v>
      </c>
      <c r="C157" s="20">
        <f>D157+E157</f>
        <v>6218.2</v>
      </c>
      <c r="D157" s="20">
        <v>3030.2</v>
      </c>
      <c r="E157" s="20">
        <v>3188</v>
      </c>
      <c r="F157" s="28">
        <v>3188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31">
        <f t="shared" si="74"/>
        <v>6218.2</v>
      </c>
    </row>
    <row r="158" spans="1:12" x14ac:dyDescent="0.25">
      <c r="A158" s="93"/>
      <c r="B158" s="8" t="s">
        <v>8</v>
      </c>
      <c r="C158" s="20">
        <f>D158+E158</f>
        <v>58836.2</v>
      </c>
      <c r="D158" s="20">
        <v>36516.199999999997</v>
      </c>
      <c r="E158" s="20">
        <v>22320</v>
      </c>
      <c r="F158" s="28">
        <v>15750.4</v>
      </c>
      <c r="G158" s="28">
        <v>0</v>
      </c>
      <c r="H158" s="28">
        <v>0</v>
      </c>
      <c r="I158" s="28">
        <v>0</v>
      </c>
      <c r="J158" s="28">
        <v>0</v>
      </c>
      <c r="K158" s="28">
        <v>0</v>
      </c>
      <c r="L158" s="30">
        <f t="shared" si="74"/>
        <v>58836.2</v>
      </c>
    </row>
    <row r="159" spans="1:12" x14ac:dyDescent="0.25">
      <c r="A159" s="13" t="s">
        <v>34</v>
      </c>
      <c r="B159" s="8" t="s">
        <v>5</v>
      </c>
      <c r="C159" s="56">
        <f>C160+C161+C162+C163</f>
        <v>3013.8</v>
      </c>
      <c r="D159" s="56">
        <f t="shared" ref="D159:F159" si="75">D160+D161+D162+D163</f>
        <v>1004.6</v>
      </c>
      <c r="E159" s="56">
        <f t="shared" si="75"/>
        <v>1004.6</v>
      </c>
      <c r="F159" s="56">
        <f t="shared" si="75"/>
        <v>1004.6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30">
        <f t="shared" si="74"/>
        <v>3013.8</v>
      </c>
    </row>
    <row r="160" spans="1:12" ht="30" x14ac:dyDescent="0.25">
      <c r="A160" s="72" t="s">
        <v>35</v>
      </c>
      <c r="B160" s="8" t="s">
        <v>6</v>
      </c>
      <c r="C160" s="23">
        <f>C165</f>
        <v>0</v>
      </c>
      <c r="D160" s="56">
        <f t="shared" ref="D160:F160" si="76">D165</f>
        <v>0</v>
      </c>
      <c r="E160" s="56">
        <f t="shared" si="76"/>
        <v>0</v>
      </c>
      <c r="F160" s="56">
        <f t="shared" si="76"/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9">
        <f t="shared" si="74"/>
        <v>0</v>
      </c>
    </row>
    <row r="161" spans="1:12" ht="30" x14ac:dyDescent="0.25">
      <c r="A161" s="73"/>
      <c r="B161" s="8" t="s">
        <v>17</v>
      </c>
      <c r="C161" s="23">
        <f>C166</f>
        <v>0</v>
      </c>
      <c r="D161" s="56">
        <f t="shared" ref="D161:F161" si="77">D166</f>
        <v>0</v>
      </c>
      <c r="E161" s="56">
        <f t="shared" si="77"/>
        <v>0</v>
      </c>
      <c r="F161" s="56">
        <f t="shared" si="77"/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9">
        <f t="shared" si="74"/>
        <v>0</v>
      </c>
    </row>
    <row r="162" spans="1:12" x14ac:dyDescent="0.25">
      <c r="A162" s="73"/>
      <c r="B162" s="8" t="s">
        <v>7</v>
      </c>
      <c r="C162" s="56">
        <f>C167</f>
        <v>3013.8</v>
      </c>
      <c r="D162" s="56">
        <f t="shared" ref="D162:F162" si="78">D167</f>
        <v>1004.6</v>
      </c>
      <c r="E162" s="56">
        <f t="shared" si="78"/>
        <v>1004.6</v>
      </c>
      <c r="F162" s="56">
        <f t="shared" si="78"/>
        <v>1004.6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30">
        <f t="shared" si="74"/>
        <v>3013.8</v>
      </c>
    </row>
    <row r="163" spans="1:12" x14ac:dyDescent="0.25">
      <c r="A163" s="74"/>
      <c r="B163" s="8" t="s">
        <v>8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30">
        <f t="shared" si="74"/>
        <v>0</v>
      </c>
    </row>
    <row r="164" spans="1:12" x14ac:dyDescent="0.25">
      <c r="A164" s="81" t="s">
        <v>93</v>
      </c>
      <c r="B164" s="8" t="s">
        <v>5</v>
      </c>
      <c r="C164" s="41">
        <f>C165+C166+C167+C168</f>
        <v>3013.8</v>
      </c>
      <c r="D164" s="41">
        <f t="shared" ref="D164:E164" si="79">D165+D166+D167+D168</f>
        <v>1004.6</v>
      </c>
      <c r="E164" s="41">
        <f t="shared" si="79"/>
        <v>1004.6</v>
      </c>
      <c r="F164" s="28">
        <v>0</v>
      </c>
      <c r="G164" s="28">
        <v>0</v>
      </c>
      <c r="H164" s="28">
        <v>0</v>
      </c>
      <c r="I164" s="28">
        <v>0</v>
      </c>
      <c r="J164" s="28">
        <v>0</v>
      </c>
      <c r="K164" s="28">
        <v>0</v>
      </c>
      <c r="L164" s="30">
        <f t="shared" si="74"/>
        <v>3013.8</v>
      </c>
    </row>
    <row r="165" spans="1:12" ht="30" x14ac:dyDescent="0.25">
      <c r="A165" s="80"/>
      <c r="B165" s="8" t="s">
        <v>6</v>
      </c>
      <c r="C165" s="22">
        <f t="shared" ref="C165:C166" si="80">D165+E165</f>
        <v>0</v>
      </c>
      <c r="D165" s="22">
        <f t="shared" ref="D165:D166" si="81">E165+F165</f>
        <v>0</v>
      </c>
      <c r="E165" s="22">
        <f t="shared" ref="E165:E166" si="82">F165+G165</f>
        <v>0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9">
        <f t="shared" si="74"/>
        <v>0</v>
      </c>
    </row>
    <row r="166" spans="1:12" ht="30" x14ac:dyDescent="0.25">
      <c r="A166" s="80"/>
      <c r="B166" s="8" t="s">
        <v>17</v>
      </c>
      <c r="C166" s="22">
        <f t="shared" si="80"/>
        <v>0</v>
      </c>
      <c r="D166" s="22">
        <f t="shared" si="81"/>
        <v>0</v>
      </c>
      <c r="E166" s="22">
        <f t="shared" si="82"/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9">
        <f t="shared" si="74"/>
        <v>0</v>
      </c>
    </row>
    <row r="167" spans="1:12" x14ac:dyDescent="0.25">
      <c r="A167" s="80"/>
      <c r="B167" s="8" t="s">
        <v>7</v>
      </c>
      <c r="C167" s="41">
        <f>D167+E167+F167</f>
        <v>3013.8</v>
      </c>
      <c r="D167" s="20">
        <v>1004.6</v>
      </c>
      <c r="E167" s="20">
        <v>1004.6</v>
      </c>
      <c r="F167" s="28">
        <v>1004.6</v>
      </c>
      <c r="G167" s="28">
        <v>0</v>
      </c>
      <c r="H167" s="28">
        <v>0</v>
      </c>
      <c r="I167" s="28">
        <v>0</v>
      </c>
      <c r="J167" s="28">
        <v>0</v>
      </c>
      <c r="K167" s="28">
        <v>0</v>
      </c>
      <c r="L167" s="30">
        <f t="shared" si="74"/>
        <v>3013.8</v>
      </c>
    </row>
    <row r="168" spans="1:12" x14ac:dyDescent="0.25">
      <c r="A168" s="93"/>
      <c r="B168" s="8" t="s">
        <v>8</v>
      </c>
      <c r="C168" s="28">
        <v>0</v>
      </c>
      <c r="D168" s="28">
        <v>0</v>
      </c>
      <c r="E168" s="28">
        <v>0</v>
      </c>
      <c r="F168" s="28">
        <v>0</v>
      </c>
      <c r="G168" s="28">
        <v>0</v>
      </c>
      <c r="H168" s="28">
        <v>0</v>
      </c>
      <c r="I168" s="28">
        <v>0</v>
      </c>
      <c r="J168" s="28">
        <v>0</v>
      </c>
      <c r="K168" s="28">
        <v>0</v>
      </c>
      <c r="L168" s="29">
        <f t="shared" si="74"/>
        <v>0</v>
      </c>
    </row>
    <row r="169" spans="1:12" x14ac:dyDescent="0.25">
      <c r="A169" s="13" t="s">
        <v>36</v>
      </c>
      <c r="B169" s="8" t="s">
        <v>5</v>
      </c>
      <c r="C169" s="56">
        <f>C170+C171+C172+C173</f>
        <v>928.80000000000007</v>
      </c>
      <c r="D169" s="56">
        <f t="shared" ref="D169:F169" si="83">D170+D171+D172+D173</f>
        <v>309</v>
      </c>
      <c r="E169" s="56">
        <f t="shared" si="83"/>
        <v>309.39999999999998</v>
      </c>
      <c r="F169" s="56">
        <f t="shared" si="83"/>
        <v>310.39999999999998</v>
      </c>
      <c r="G169" s="28">
        <v>0</v>
      </c>
      <c r="H169" s="28">
        <v>0</v>
      </c>
      <c r="I169" s="28">
        <v>0</v>
      </c>
      <c r="J169" s="28">
        <v>0</v>
      </c>
      <c r="K169" s="28">
        <v>0</v>
      </c>
      <c r="L169" s="31">
        <f t="shared" si="74"/>
        <v>928.80000000000007</v>
      </c>
    </row>
    <row r="170" spans="1:12" ht="30" x14ac:dyDescent="0.25">
      <c r="A170" s="72" t="s">
        <v>94</v>
      </c>
      <c r="B170" s="8" t="s">
        <v>6</v>
      </c>
      <c r="C170" s="23">
        <f t="shared" ref="C170" si="84">D170+E170</f>
        <v>0</v>
      </c>
      <c r="D170" s="23">
        <f t="shared" ref="D170" si="85">E170+F170</f>
        <v>0</v>
      </c>
      <c r="E170" s="23">
        <f t="shared" ref="E170" si="86">F170+G170</f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9">
        <f t="shared" si="74"/>
        <v>0</v>
      </c>
    </row>
    <row r="171" spans="1:12" ht="30" x14ac:dyDescent="0.25">
      <c r="A171" s="73"/>
      <c r="B171" s="8" t="s">
        <v>17</v>
      </c>
      <c r="C171" s="23">
        <f>C176+C181+C191+C196+C201</f>
        <v>658.80000000000007</v>
      </c>
      <c r="D171" s="56">
        <f t="shared" ref="D171:K171" si="87">D176+D181+D191+D196+D201</f>
        <v>219</v>
      </c>
      <c r="E171" s="56">
        <f t="shared" si="87"/>
        <v>219.4</v>
      </c>
      <c r="F171" s="56">
        <f t="shared" si="87"/>
        <v>220.4</v>
      </c>
      <c r="G171" s="56">
        <f t="shared" si="87"/>
        <v>0</v>
      </c>
      <c r="H171" s="56">
        <f t="shared" si="87"/>
        <v>0</v>
      </c>
      <c r="I171" s="56">
        <f t="shared" si="87"/>
        <v>0</v>
      </c>
      <c r="J171" s="56">
        <f t="shared" si="87"/>
        <v>0</v>
      </c>
      <c r="K171" s="56">
        <f t="shared" si="87"/>
        <v>0</v>
      </c>
      <c r="L171" s="29">
        <f t="shared" si="74"/>
        <v>658.80000000000007</v>
      </c>
    </row>
    <row r="172" spans="1:12" x14ac:dyDescent="0.25">
      <c r="A172" s="73"/>
      <c r="B172" s="8" t="s">
        <v>7</v>
      </c>
      <c r="C172" s="56">
        <f>C177+C182+C192+C197+C202</f>
        <v>270</v>
      </c>
      <c r="D172" s="56">
        <f t="shared" ref="D172:F172" si="88">D177+D182+D192+D197+D202</f>
        <v>90</v>
      </c>
      <c r="E172" s="56">
        <f t="shared" si="88"/>
        <v>90</v>
      </c>
      <c r="F172" s="56">
        <f t="shared" si="88"/>
        <v>90</v>
      </c>
      <c r="G172" s="28">
        <v>0</v>
      </c>
      <c r="H172" s="28">
        <v>0</v>
      </c>
      <c r="I172" s="28">
        <v>0</v>
      </c>
      <c r="J172" s="28">
        <v>0</v>
      </c>
      <c r="K172" s="28">
        <v>0</v>
      </c>
      <c r="L172" s="31">
        <f t="shared" si="74"/>
        <v>270</v>
      </c>
    </row>
    <row r="173" spans="1:12" x14ac:dyDescent="0.25">
      <c r="A173" s="74"/>
      <c r="B173" s="8" t="s">
        <v>8</v>
      </c>
      <c r="C173" s="23">
        <v>0</v>
      </c>
      <c r="D173" s="23">
        <v>0</v>
      </c>
      <c r="E173" s="23">
        <v>0</v>
      </c>
      <c r="F173" s="28">
        <v>0</v>
      </c>
      <c r="G173" s="28">
        <v>0</v>
      </c>
      <c r="H173" s="28">
        <v>0</v>
      </c>
      <c r="I173" s="28">
        <v>0</v>
      </c>
      <c r="J173" s="28">
        <v>0</v>
      </c>
      <c r="K173" s="28">
        <v>0</v>
      </c>
      <c r="L173" s="29">
        <f t="shared" si="74"/>
        <v>0</v>
      </c>
    </row>
    <row r="174" spans="1:12" x14ac:dyDescent="0.25">
      <c r="A174" s="119" t="s">
        <v>104</v>
      </c>
      <c r="B174" s="46" t="s">
        <v>5</v>
      </c>
      <c r="C174" s="50">
        <v>225</v>
      </c>
      <c r="D174" s="50">
        <v>75</v>
      </c>
      <c r="E174" s="50">
        <v>75</v>
      </c>
      <c r="F174" s="50">
        <v>75</v>
      </c>
      <c r="G174" s="50">
        <v>0</v>
      </c>
      <c r="H174" s="50">
        <v>0</v>
      </c>
      <c r="I174" s="50">
        <v>0</v>
      </c>
      <c r="J174" s="50">
        <v>0</v>
      </c>
      <c r="K174" s="50">
        <v>0</v>
      </c>
      <c r="L174" s="50">
        <v>225</v>
      </c>
    </row>
    <row r="175" spans="1:12" ht="30" x14ac:dyDescent="0.25">
      <c r="A175" s="120"/>
      <c r="B175" s="46" t="s">
        <v>6</v>
      </c>
      <c r="C175" s="50">
        <v>0</v>
      </c>
      <c r="D175" s="50">
        <v>0</v>
      </c>
      <c r="E175" s="50">
        <v>0</v>
      </c>
      <c r="F175" s="50">
        <v>0</v>
      </c>
      <c r="G175" s="50">
        <v>0</v>
      </c>
      <c r="H175" s="50">
        <v>0</v>
      </c>
      <c r="I175" s="50">
        <v>0</v>
      </c>
      <c r="J175" s="50">
        <v>0</v>
      </c>
      <c r="K175" s="50">
        <v>0</v>
      </c>
      <c r="L175" s="50">
        <v>0</v>
      </c>
    </row>
    <row r="176" spans="1:12" ht="30" x14ac:dyDescent="0.25">
      <c r="A176" s="120"/>
      <c r="B176" s="46" t="s">
        <v>17</v>
      </c>
      <c r="C176" s="50">
        <v>0</v>
      </c>
      <c r="D176" s="50">
        <v>0</v>
      </c>
      <c r="E176" s="50">
        <v>0</v>
      </c>
      <c r="F176" s="50">
        <v>0</v>
      </c>
      <c r="G176" s="50">
        <v>0</v>
      </c>
      <c r="H176" s="50">
        <v>0</v>
      </c>
      <c r="I176" s="50">
        <v>0</v>
      </c>
      <c r="J176" s="50">
        <v>0</v>
      </c>
      <c r="K176" s="50">
        <v>0</v>
      </c>
      <c r="L176" s="50">
        <v>0</v>
      </c>
    </row>
    <row r="177" spans="1:12" x14ac:dyDescent="0.25">
      <c r="A177" s="120"/>
      <c r="B177" s="46" t="s">
        <v>7</v>
      </c>
      <c r="C177" s="47">
        <f>D177+E177+F177</f>
        <v>225</v>
      </c>
      <c r="D177" s="47">
        <v>75</v>
      </c>
      <c r="E177" s="47">
        <v>75</v>
      </c>
      <c r="F177" s="45">
        <v>75</v>
      </c>
      <c r="G177" s="45">
        <v>0</v>
      </c>
      <c r="H177" s="50">
        <v>0</v>
      </c>
      <c r="I177" s="50">
        <v>0</v>
      </c>
      <c r="J177" s="50">
        <v>0</v>
      </c>
      <c r="K177" s="50">
        <v>0</v>
      </c>
      <c r="L177" s="50">
        <v>225</v>
      </c>
    </row>
    <row r="178" spans="1:12" x14ac:dyDescent="0.25">
      <c r="A178" s="121"/>
      <c r="B178" s="46" t="s">
        <v>8</v>
      </c>
      <c r="C178" s="50">
        <v>0</v>
      </c>
      <c r="D178" s="50">
        <v>0</v>
      </c>
      <c r="E178" s="50">
        <v>0</v>
      </c>
      <c r="F178" s="50">
        <v>0</v>
      </c>
      <c r="G178" s="50">
        <v>0</v>
      </c>
      <c r="H178" s="50">
        <v>0</v>
      </c>
      <c r="I178" s="50">
        <v>0</v>
      </c>
      <c r="J178" s="50">
        <v>0</v>
      </c>
      <c r="K178" s="50">
        <v>0</v>
      </c>
      <c r="L178" s="50">
        <v>0</v>
      </c>
    </row>
    <row r="179" spans="1:12" x14ac:dyDescent="0.25">
      <c r="A179" s="119" t="s">
        <v>106</v>
      </c>
      <c r="B179" s="51" t="s">
        <v>5</v>
      </c>
      <c r="C179" s="50">
        <v>9</v>
      </c>
      <c r="D179" s="50">
        <v>3</v>
      </c>
      <c r="E179" s="50">
        <v>3</v>
      </c>
      <c r="F179" s="50">
        <v>3</v>
      </c>
      <c r="G179" s="50">
        <v>0</v>
      </c>
      <c r="H179" s="50">
        <v>0</v>
      </c>
      <c r="I179" s="50">
        <v>0</v>
      </c>
      <c r="J179" s="50">
        <v>0</v>
      </c>
      <c r="K179" s="50">
        <v>0</v>
      </c>
      <c r="L179" s="50">
        <v>9</v>
      </c>
    </row>
    <row r="180" spans="1:12" ht="30" x14ac:dyDescent="0.25">
      <c r="A180" s="120"/>
      <c r="B180" s="51" t="s">
        <v>6</v>
      </c>
      <c r="C180" s="50">
        <v>0</v>
      </c>
      <c r="D180" s="50">
        <v>0</v>
      </c>
      <c r="E180" s="50">
        <v>0</v>
      </c>
      <c r="F180" s="50">
        <v>0</v>
      </c>
      <c r="G180" s="50">
        <v>0</v>
      </c>
      <c r="H180" s="50">
        <v>0</v>
      </c>
      <c r="I180" s="50">
        <v>0</v>
      </c>
      <c r="J180" s="50">
        <v>0</v>
      </c>
      <c r="K180" s="50">
        <v>0</v>
      </c>
      <c r="L180" s="50">
        <v>0</v>
      </c>
    </row>
    <row r="181" spans="1:12" ht="30" x14ac:dyDescent="0.25">
      <c r="A181" s="120"/>
      <c r="B181" s="51" t="s">
        <v>17</v>
      </c>
      <c r="C181" s="50">
        <v>0</v>
      </c>
      <c r="D181" s="50">
        <v>0</v>
      </c>
      <c r="E181" s="50">
        <v>0</v>
      </c>
      <c r="F181" s="50">
        <v>0</v>
      </c>
      <c r="G181" s="50">
        <v>0</v>
      </c>
      <c r="H181" s="50">
        <v>0</v>
      </c>
      <c r="I181" s="50">
        <v>0</v>
      </c>
      <c r="J181" s="50">
        <v>0</v>
      </c>
      <c r="K181" s="50">
        <v>0</v>
      </c>
      <c r="L181" s="50">
        <v>0</v>
      </c>
    </row>
    <row r="182" spans="1:12" x14ac:dyDescent="0.25">
      <c r="A182" s="120"/>
      <c r="B182" s="51" t="s">
        <v>7</v>
      </c>
      <c r="C182" s="50">
        <v>9</v>
      </c>
      <c r="D182" s="50">
        <v>3</v>
      </c>
      <c r="E182" s="50">
        <v>3</v>
      </c>
      <c r="F182" s="50">
        <v>3</v>
      </c>
      <c r="G182" s="50">
        <v>0</v>
      </c>
      <c r="H182" s="50">
        <v>0</v>
      </c>
      <c r="I182" s="50">
        <v>0</v>
      </c>
      <c r="J182" s="50">
        <v>0</v>
      </c>
      <c r="K182" s="50">
        <v>0</v>
      </c>
      <c r="L182" s="50">
        <v>9</v>
      </c>
    </row>
    <row r="183" spans="1:12" x14ac:dyDescent="0.25">
      <c r="A183" s="121"/>
      <c r="B183" s="51" t="s">
        <v>8</v>
      </c>
      <c r="C183" s="50">
        <v>0</v>
      </c>
      <c r="D183" s="50">
        <v>0</v>
      </c>
      <c r="E183" s="50">
        <v>0</v>
      </c>
      <c r="F183" s="50">
        <v>0</v>
      </c>
      <c r="G183" s="50">
        <v>0</v>
      </c>
      <c r="H183" s="50">
        <v>0</v>
      </c>
      <c r="I183" s="50">
        <v>0</v>
      </c>
      <c r="J183" s="50">
        <v>0</v>
      </c>
      <c r="K183" s="50">
        <v>0</v>
      </c>
      <c r="L183" s="50">
        <v>0</v>
      </c>
    </row>
    <row r="184" spans="1:12" x14ac:dyDescent="0.25">
      <c r="A184" s="119" t="s">
        <v>107</v>
      </c>
      <c r="B184" s="51" t="s">
        <v>5</v>
      </c>
      <c r="C184" s="50">
        <v>0</v>
      </c>
      <c r="D184" s="50">
        <v>0</v>
      </c>
      <c r="E184" s="50">
        <v>0</v>
      </c>
      <c r="F184" s="50">
        <v>0</v>
      </c>
      <c r="G184" s="50">
        <v>0</v>
      </c>
      <c r="H184" s="50">
        <v>0</v>
      </c>
      <c r="I184" s="50">
        <v>0</v>
      </c>
      <c r="J184" s="50">
        <v>0</v>
      </c>
      <c r="K184" s="50">
        <v>0</v>
      </c>
      <c r="L184" s="50">
        <v>0</v>
      </c>
    </row>
    <row r="185" spans="1:12" ht="30" x14ac:dyDescent="0.25">
      <c r="A185" s="120"/>
      <c r="B185" s="51" t="s">
        <v>6</v>
      </c>
      <c r="C185" s="50">
        <v>0</v>
      </c>
      <c r="D185" s="50">
        <v>0</v>
      </c>
      <c r="E185" s="50">
        <v>0</v>
      </c>
      <c r="F185" s="50">
        <v>0</v>
      </c>
      <c r="G185" s="50">
        <v>0</v>
      </c>
      <c r="H185" s="50">
        <v>0</v>
      </c>
      <c r="I185" s="50">
        <v>0</v>
      </c>
      <c r="J185" s="50">
        <v>0</v>
      </c>
      <c r="K185" s="50">
        <v>0</v>
      </c>
      <c r="L185" s="50">
        <v>0</v>
      </c>
    </row>
    <row r="186" spans="1:12" ht="30" x14ac:dyDescent="0.25">
      <c r="A186" s="120"/>
      <c r="B186" s="51" t="s">
        <v>17</v>
      </c>
      <c r="C186" s="50">
        <v>0</v>
      </c>
      <c r="D186" s="50">
        <v>0</v>
      </c>
      <c r="E186" s="50">
        <v>0</v>
      </c>
      <c r="F186" s="50">
        <v>0</v>
      </c>
      <c r="G186" s="50">
        <v>0</v>
      </c>
      <c r="H186" s="50">
        <v>0</v>
      </c>
      <c r="I186" s="50">
        <v>0</v>
      </c>
      <c r="J186" s="50">
        <v>0</v>
      </c>
      <c r="K186" s="50">
        <v>0</v>
      </c>
      <c r="L186" s="50">
        <v>0</v>
      </c>
    </row>
    <row r="187" spans="1:12" x14ac:dyDescent="0.25">
      <c r="A187" s="120"/>
      <c r="B187" s="51" t="s">
        <v>7</v>
      </c>
      <c r="C187" s="50">
        <v>0</v>
      </c>
      <c r="D187" s="50">
        <v>0</v>
      </c>
      <c r="E187" s="50">
        <v>0</v>
      </c>
      <c r="F187" s="50">
        <v>0</v>
      </c>
      <c r="G187" s="50">
        <v>0</v>
      </c>
      <c r="H187" s="50">
        <v>0</v>
      </c>
      <c r="I187" s="50">
        <v>0</v>
      </c>
      <c r="J187" s="50">
        <v>0</v>
      </c>
      <c r="K187" s="50">
        <v>0</v>
      </c>
      <c r="L187" s="50">
        <v>0</v>
      </c>
    </row>
    <row r="188" spans="1:12" x14ac:dyDescent="0.25">
      <c r="A188" s="121"/>
      <c r="B188" s="51" t="s">
        <v>8</v>
      </c>
      <c r="C188" s="50">
        <v>0</v>
      </c>
      <c r="D188" s="50">
        <v>0</v>
      </c>
      <c r="E188" s="50">
        <v>0</v>
      </c>
      <c r="F188" s="50">
        <v>0</v>
      </c>
      <c r="G188" s="50">
        <v>0</v>
      </c>
      <c r="H188" s="50">
        <v>0</v>
      </c>
      <c r="I188" s="50">
        <v>0</v>
      </c>
      <c r="J188" s="50">
        <v>0</v>
      </c>
      <c r="K188" s="50">
        <v>0</v>
      </c>
      <c r="L188" s="50">
        <v>0</v>
      </c>
    </row>
    <row r="189" spans="1:12" x14ac:dyDescent="0.25">
      <c r="A189" s="122" t="s">
        <v>105</v>
      </c>
      <c r="B189" s="46" t="s">
        <v>5</v>
      </c>
      <c r="C189" s="50">
        <v>6</v>
      </c>
      <c r="D189" s="50">
        <v>2</v>
      </c>
      <c r="E189" s="50">
        <v>2</v>
      </c>
      <c r="F189" s="50">
        <v>2</v>
      </c>
      <c r="G189" s="50">
        <v>0</v>
      </c>
      <c r="H189" s="50">
        <v>0</v>
      </c>
      <c r="I189" s="50">
        <v>0</v>
      </c>
      <c r="J189" s="50">
        <v>0</v>
      </c>
      <c r="K189" s="50">
        <v>0</v>
      </c>
      <c r="L189" s="50">
        <v>6</v>
      </c>
    </row>
    <row r="190" spans="1:12" ht="30" x14ac:dyDescent="0.25">
      <c r="A190" s="120"/>
      <c r="B190" s="46" t="s">
        <v>6</v>
      </c>
      <c r="C190" s="50">
        <v>0</v>
      </c>
      <c r="D190" s="50">
        <v>0</v>
      </c>
      <c r="E190" s="50">
        <v>0</v>
      </c>
      <c r="F190" s="50">
        <v>0</v>
      </c>
      <c r="G190" s="50">
        <v>0</v>
      </c>
      <c r="H190" s="50">
        <v>0</v>
      </c>
      <c r="I190" s="50">
        <v>0</v>
      </c>
      <c r="J190" s="50">
        <v>0</v>
      </c>
      <c r="K190" s="50">
        <v>0</v>
      </c>
      <c r="L190" s="50">
        <v>0</v>
      </c>
    </row>
    <row r="191" spans="1:12" ht="30" x14ac:dyDescent="0.25">
      <c r="A191" s="120"/>
      <c r="B191" s="46" t="s">
        <v>17</v>
      </c>
      <c r="C191" s="50">
        <v>0</v>
      </c>
      <c r="D191" s="50">
        <v>0</v>
      </c>
      <c r="E191" s="50">
        <v>0</v>
      </c>
      <c r="F191" s="50">
        <v>0</v>
      </c>
      <c r="G191" s="50">
        <v>0</v>
      </c>
      <c r="H191" s="50">
        <v>0</v>
      </c>
      <c r="I191" s="50">
        <v>0</v>
      </c>
      <c r="J191" s="50">
        <v>0</v>
      </c>
      <c r="K191" s="50">
        <v>0</v>
      </c>
      <c r="L191" s="50">
        <v>0</v>
      </c>
    </row>
    <row r="192" spans="1:12" x14ac:dyDescent="0.25">
      <c r="A192" s="120"/>
      <c r="B192" s="46" t="s">
        <v>7</v>
      </c>
      <c r="C192" s="50">
        <v>6</v>
      </c>
      <c r="D192" s="50">
        <v>2</v>
      </c>
      <c r="E192" s="50">
        <v>2</v>
      </c>
      <c r="F192" s="50">
        <v>2</v>
      </c>
      <c r="G192" s="50">
        <v>0</v>
      </c>
      <c r="H192" s="50">
        <v>0</v>
      </c>
      <c r="I192" s="50">
        <v>0</v>
      </c>
      <c r="J192" s="50">
        <v>0</v>
      </c>
      <c r="K192" s="50">
        <v>0</v>
      </c>
      <c r="L192" s="50">
        <v>6</v>
      </c>
    </row>
    <row r="193" spans="1:12" x14ac:dyDescent="0.25">
      <c r="A193" s="121"/>
      <c r="B193" s="46" t="s">
        <v>8</v>
      </c>
      <c r="C193" s="50">
        <v>0</v>
      </c>
      <c r="D193" s="50">
        <v>0</v>
      </c>
      <c r="E193" s="50">
        <v>0</v>
      </c>
      <c r="F193" s="50">
        <v>0</v>
      </c>
      <c r="G193" s="50">
        <v>0</v>
      </c>
      <c r="H193" s="50">
        <v>0</v>
      </c>
      <c r="I193" s="50">
        <v>0</v>
      </c>
      <c r="J193" s="50">
        <v>0</v>
      </c>
      <c r="K193" s="50">
        <v>0</v>
      </c>
      <c r="L193" s="50">
        <v>0</v>
      </c>
    </row>
    <row r="194" spans="1:12" x14ac:dyDescent="0.25">
      <c r="A194" s="119" t="s">
        <v>108</v>
      </c>
      <c r="B194" s="53" t="s">
        <v>5</v>
      </c>
      <c r="C194" s="52">
        <f>C195+C196+C197+C198</f>
        <v>211.20000000000002</v>
      </c>
      <c r="D194" s="54">
        <f t="shared" ref="D194:F194" si="89">D195+D196+D197+D198</f>
        <v>70.2</v>
      </c>
      <c r="E194" s="54">
        <f t="shared" si="89"/>
        <v>70.400000000000006</v>
      </c>
      <c r="F194" s="54">
        <f t="shared" si="89"/>
        <v>70.599999999999994</v>
      </c>
      <c r="G194" s="52">
        <v>0</v>
      </c>
      <c r="H194" s="52">
        <v>0</v>
      </c>
      <c r="I194" s="52">
        <v>0</v>
      </c>
      <c r="J194" s="52">
        <v>0</v>
      </c>
      <c r="K194" s="52">
        <v>0</v>
      </c>
      <c r="L194" s="52">
        <v>211.2</v>
      </c>
    </row>
    <row r="195" spans="1:12" ht="30" x14ac:dyDescent="0.25">
      <c r="A195" s="120"/>
      <c r="B195" s="53" t="s">
        <v>6</v>
      </c>
      <c r="C195" s="52">
        <v>0</v>
      </c>
      <c r="D195" s="52">
        <v>0</v>
      </c>
      <c r="E195" s="52">
        <v>0</v>
      </c>
      <c r="F195" s="52">
        <v>0</v>
      </c>
      <c r="G195" s="52">
        <v>0</v>
      </c>
      <c r="H195" s="52">
        <v>0</v>
      </c>
      <c r="I195" s="52">
        <v>0</v>
      </c>
      <c r="J195" s="52">
        <v>0</v>
      </c>
      <c r="K195" s="52">
        <v>0</v>
      </c>
      <c r="L195" s="52">
        <v>0</v>
      </c>
    </row>
    <row r="196" spans="1:12" ht="30" x14ac:dyDescent="0.25">
      <c r="A196" s="120"/>
      <c r="B196" s="53" t="s">
        <v>17</v>
      </c>
      <c r="C196" s="52">
        <f>D196+E196+F196</f>
        <v>196.20000000000002</v>
      </c>
      <c r="D196" s="52">
        <v>65.2</v>
      </c>
      <c r="E196" s="52">
        <v>65.400000000000006</v>
      </c>
      <c r="F196" s="52">
        <v>65.599999999999994</v>
      </c>
      <c r="G196" s="52">
        <v>0</v>
      </c>
      <c r="H196" s="52">
        <v>0</v>
      </c>
      <c r="I196" s="52">
        <v>0</v>
      </c>
      <c r="J196" s="52">
        <v>0</v>
      </c>
      <c r="K196" s="52">
        <v>0</v>
      </c>
      <c r="L196" s="52">
        <v>196.2</v>
      </c>
    </row>
    <row r="197" spans="1:12" x14ac:dyDescent="0.25">
      <c r="A197" s="120"/>
      <c r="B197" s="53" t="s">
        <v>7</v>
      </c>
      <c r="C197" s="54">
        <f t="shared" ref="C197:C198" si="90">D197+E197+F197</f>
        <v>15</v>
      </c>
      <c r="D197" s="52">
        <v>5</v>
      </c>
      <c r="E197" s="52">
        <v>5</v>
      </c>
      <c r="F197" s="52">
        <v>5</v>
      </c>
      <c r="G197" s="52">
        <v>0</v>
      </c>
      <c r="H197" s="52">
        <v>0</v>
      </c>
      <c r="I197" s="52">
        <v>0</v>
      </c>
      <c r="J197" s="52">
        <v>0</v>
      </c>
      <c r="K197" s="52">
        <v>0</v>
      </c>
      <c r="L197" s="52">
        <v>15</v>
      </c>
    </row>
    <row r="198" spans="1:12" x14ac:dyDescent="0.25">
      <c r="A198" s="121"/>
      <c r="B198" s="53" t="s">
        <v>8</v>
      </c>
      <c r="C198" s="54">
        <f t="shared" si="90"/>
        <v>0</v>
      </c>
      <c r="D198" s="52">
        <v>0</v>
      </c>
      <c r="E198" s="52">
        <v>0</v>
      </c>
      <c r="F198" s="52">
        <v>0</v>
      </c>
      <c r="G198" s="52">
        <v>0</v>
      </c>
      <c r="H198" s="52">
        <v>0</v>
      </c>
      <c r="I198" s="52">
        <v>0</v>
      </c>
      <c r="J198" s="52">
        <v>0</v>
      </c>
      <c r="K198" s="52">
        <v>0</v>
      </c>
      <c r="L198" s="52">
        <v>0</v>
      </c>
    </row>
    <row r="199" spans="1:12" x14ac:dyDescent="0.25">
      <c r="A199" s="81" t="s">
        <v>95</v>
      </c>
      <c r="B199" s="8" t="s">
        <v>5</v>
      </c>
      <c r="C199" s="41">
        <f>C200+C201+C202+C203</f>
        <v>477.6</v>
      </c>
      <c r="D199" s="41">
        <f t="shared" ref="D199:F199" si="91">D200+D201+D202+D203</f>
        <v>158.80000000000001</v>
      </c>
      <c r="E199" s="41">
        <f t="shared" si="91"/>
        <v>159</v>
      </c>
      <c r="F199" s="41">
        <f t="shared" si="91"/>
        <v>159.80000000000001</v>
      </c>
      <c r="G199" s="28">
        <v>0</v>
      </c>
      <c r="H199" s="28">
        <v>0</v>
      </c>
      <c r="I199" s="28">
        <v>0</v>
      </c>
      <c r="J199" s="28">
        <v>0</v>
      </c>
      <c r="K199" s="28">
        <v>0</v>
      </c>
      <c r="L199" s="31">
        <f t="shared" si="74"/>
        <v>477.6</v>
      </c>
    </row>
    <row r="200" spans="1:12" ht="28.5" customHeight="1" x14ac:dyDescent="0.25">
      <c r="A200" s="80"/>
      <c r="B200" s="8" t="s">
        <v>6</v>
      </c>
      <c r="C200" s="22">
        <f t="shared" ref="C200" si="92">D200+E200</f>
        <v>0</v>
      </c>
      <c r="D200" s="22">
        <f t="shared" ref="D200" si="93">E200+F200</f>
        <v>0</v>
      </c>
      <c r="E200" s="22">
        <f t="shared" ref="E200" si="94">F200+G200</f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9">
        <f t="shared" si="74"/>
        <v>0</v>
      </c>
    </row>
    <row r="201" spans="1:12" ht="30" x14ac:dyDescent="0.25">
      <c r="A201" s="80"/>
      <c r="B201" s="8" t="s">
        <v>17</v>
      </c>
      <c r="C201" s="22">
        <f>D201+E201+F201</f>
        <v>462.6</v>
      </c>
      <c r="D201" s="22">
        <v>153.80000000000001</v>
      </c>
      <c r="E201" s="22">
        <v>154</v>
      </c>
      <c r="F201" s="28">
        <v>154.80000000000001</v>
      </c>
      <c r="G201" s="28">
        <v>0</v>
      </c>
      <c r="H201" s="28">
        <v>0</v>
      </c>
      <c r="I201" s="28">
        <v>0</v>
      </c>
      <c r="J201" s="28">
        <v>0</v>
      </c>
      <c r="K201" s="28">
        <v>0</v>
      </c>
      <c r="L201" s="29">
        <f t="shared" si="74"/>
        <v>462.6</v>
      </c>
    </row>
    <row r="202" spans="1:12" x14ac:dyDescent="0.25">
      <c r="A202" s="80"/>
      <c r="B202" s="8" t="s">
        <v>7</v>
      </c>
      <c r="C202" s="41">
        <f t="shared" ref="C202:C203" si="95">D202+E202+F202</f>
        <v>15</v>
      </c>
      <c r="D202" s="20">
        <v>5</v>
      </c>
      <c r="E202" s="20">
        <v>5</v>
      </c>
      <c r="F202" s="28">
        <v>5</v>
      </c>
      <c r="G202" s="28">
        <v>0</v>
      </c>
      <c r="H202" s="28">
        <v>0</v>
      </c>
      <c r="I202" s="28">
        <v>0</v>
      </c>
      <c r="J202" s="28">
        <v>0</v>
      </c>
      <c r="K202" s="28">
        <v>0</v>
      </c>
      <c r="L202" s="31">
        <f t="shared" si="74"/>
        <v>15</v>
      </c>
    </row>
    <row r="203" spans="1:12" x14ac:dyDescent="0.25">
      <c r="A203" s="93"/>
      <c r="B203" s="8" t="s">
        <v>8</v>
      </c>
      <c r="C203" s="41">
        <f t="shared" si="95"/>
        <v>0</v>
      </c>
      <c r="D203" s="22">
        <v>0</v>
      </c>
      <c r="E203" s="22">
        <v>0</v>
      </c>
      <c r="F203" s="28">
        <v>0</v>
      </c>
      <c r="G203" s="28">
        <v>0</v>
      </c>
      <c r="H203" s="28">
        <v>0</v>
      </c>
      <c r="I203" s="28">
        <v>0</v>
      </c>
      <c r="J203" s="28">
        <v>0</v>
      </c>
      <c r="K203" s="28">
        <v>0</v>
      </c>
      <c r="L203" s="29">
        <f t="shared" si="74"/>
        <v>0</v>
      </c>
    </row>
    <row r="204" spans="1:12" x14ac:dyDescent="0.25">
      <c r="A204" s="16" t="s">
        <v>37</v>
      </c>
      <c r="B204" s="8" t="s">
        <v>5</v>
      </c>
      <c r="C204" s="27">
        <v>0</v>
      </c>
      <c r="D204" s="27">
        <v>0</v>
      </c>
      <c r="E204" s="20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31">
        <f t="shared" si="74"/>
        <v>0</v>
      </c>
    </row>
    <row r="205" spans="1:12" ht="30" x14ac:dyDescent="0.25">
      <c r="A205" s="72" t="s">
        <v>58</v>
      </c>
      <c r="B205" s="8" t="s">
        <v>6</v>
      </c>
      <c r="C205" s="27">
        <v>0</v>
      </c>
      <c r="D205" s="27">
        <v>0</v>
      </c>
      <c r="E205" s="28">
        <v>0</v>
      </c>
      <c r="F205" s="28">
        <v>0</v>
      </c>
      <c r="G205" s="28">
        <v>0</v>
      </c>
      <c r="H205" s="28">
        <v>0</v>
      </c>
      <c r="I205" s="28">
        <v>0</v>
      </c>
      <c r="J205" s="28">
        <v>0</v>
      </c>
      <c r="K205" s="28">
        <v>0</v>
      </c>
      <c r="L205" s="29">
        <f t="shared" si="74"/>
        <v>0</v>
      </c>
    </row>
    <row r="206" spans="1:12" ht="30" x14ac:dyDescent="0.25">
      <c r="A206" s="73"/>
      <c r="B206" s="8" t="s">
        <v>17</v>
      </c>
      <c r="C206" s="27">
        <v>0</v>
      </c>
      <c r="D206" s="27">
        <v>0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0</v>
      </c>
      <c r="L206" s="29">
        <f t="shared" si="74"/>
        <v>0</v>
      </c>
    </row>
    <row r="207" spans="1:12" x14ac:dyDescent="0.25">
      <c r="A207" s="73"/>
      <c r="B207" s="8" t="s">
        <v>7</v>
      </c>
      <c r="C207" s="26"/>
      <c r="D207" s="26"/>
      <c r="E207" s="28">
        <v>0</v>
      </c>
      <c r="F207" s="28">
        <v>0</v>
      </c>
      <c r="G207" s="28">
        <v>0</v>
      </c>
      <c r="H207" s="28">
        <v>0</v>
      </c>
      <c r="I207" s="28">
        <v>0</v>
      </c>
      <c r="J207" s="28">
        <v>0</v>
      </c>
      <c r="K207" s="28">
        <v>0</v>
      </c>
      <c r="L207" s="31">
        <f t="shared" si="74"/>
        <v>0</v>
      </c>
    </row>
    <row r="208" spans="1:12" x14ac:dyDescent="0.25">
      <c r="A208" s="73"/>
      <c r="B208" s="82" t="s">
        <v>8</v>
      </c>
      <c r="C208" s="71">
        <v>0</v>
      </c>
      <c r="D208" s="71">
        <v>0</v>
      </c>
      <c r="E208" s="68">
        <v>0</v>
      </c>
      <c r="F208" s="68">
        <v>0</v>
      </c>
      <c r="G208" s="68">
        <v>0</v>
      </c>
      <c r="H208" s="68">
        <v>0</v>
      </c>
      <c r="I208" s="68">
        <v>0</v>
      </c>
      <c r="J208" s="68">
        <v>0</v>
      </c>
      <c r="K208" s="68">
        <v>0</v>
      </c>
      <c r="L208" s="71">
        <f t="shared" si="74"/>
        <v>0</v>
      </c>
    </row>
    <row r="209" spans="1:12" x14ac:dyDescent="0.25">
      <c r="A209" s="74"/>
      <c r="B209" s="82"/>
      <c r="C209" s="71"/>
      <c r="D209" s="71"/>
      <c r="E209" s="69"/>
      <c r="F209" s="69"/>
      <c r="G209" s="69"/>
      <c r="H209" s="69"/>
      <c r="I209" s="69"/>
      <c r="J209" s="69"/>
      <c r="K209" s="69"/>
      <c r="L209" s="92"/>
    </row>
    <row r="210" spans="1:12" x14ac:dyDescent="0.25">
      <c r="A210" s="85" t="s">
        <v>56</v>
      </c>
      <c r="B210" s="8" t="s">
        <v>5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31">
        <v>0</v>
      </c>
    </row>
    <row r="211" spans="1:12" ht="30" x14ac:dyDescent="0.25">
      <c r="A211" s="72"/>
      <c r="B211" s="8" t="s">
        <v>6</v>
      </c>
      <c r="C211" s="28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30">
        <v>0</v>
      </c>
    </row>
    <row r="212" spans="1:12" ht="30" x14ac:dyDescent="0.25">
      <c r="A212" s="72"/>
      <c r="B212" s="8" t="s">
        <v>17</v>
      </c>
      <c r="C212" s="28">
        <v>0</v>
      </c>
      <c r="D212" s="28">
        <v>0</v>
      </c>
      <c r="E212" s="28">
        <v>0</v>
      </c>
      <c r="F212" s="28">
        <v>0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9">
        <v>0</v>
      </c>
    </row>
    <row r="213" spans="1:12" x14ac:dyDescent="0.25">
      <c r="A213" s="72"/>
      <c r="B213" s="8" t="s">
        <v>7</v>
      </c>
      <c r="C213" s="28">
        <v>0</v>
      </c>
      <c r="D213" s="28">
        <v>0</v>
      </c>
      <c r="E213" s="28">
        <v>0</v>
      </c>
      <c r="F213" s="28">
        <v>0</v>
      </c>
      <c r="G213" s="28">
        <v>0</v>
      </c>
      <c r="H213" s="28">
        <v>0</v>
      </c>
      <c r="I213" s="28">
        <v>0</v>
      </c>
      <c r="J213" s="28">
        <v>0</v>
      </c>
      <c r="K213" s="28">
        <v>0</v>
      </c>
      <c r="L213" s="29">
        <v>0</v>
      </c>
    </row>
    <row r="214" spans="1:12" x14ac:dyDescent="0.25">
      <c r="A214" s="86"/>
      <c r="B214" s="8" t="s">
        <v>8</v>
      </c>
      <c r="C214" s="28">
        <v>0</v>
      </c>
      <c r="D214" s="28">
        <v>0</v>
      </c>
      <c r="E214" s="28">
        <v>0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9">
        <v>0</v>
      </c>
    </row>
    <row r="215" spans="1:12" x14ac:dyDescent="0.25">
      <c r="A215" s="13" t="s">
        <v>38</v>
      </c>
      <c r="B215" s="8" t="s">
        <v>5</v>
      </c>
      <c r="C215" s="25">
        <f>D215</f>
        <v>0</v>
      </c>
      <c r="D215" s="25">
        <f>D216+D217+D218+D219</f>
        <v>0</v>
      </c>
      <c r="E215" s="28">
        <v>0</v>
      </c>
      <c r="F215" s="28">
        <v>0</v>
      </c>
      <c r="G215" s="28">
        <v>0</v>
      </c>
      <c r="H215" s="28">
        <v>0</v>
      </c>
      <c r="I215" s="28">
        <v>0</v>
      </c>
      <c r="J215" s="28">
        <v>0</v>
      </c>
      <c r="K215" s="28">
        <v>0</v>
      </c>
      <c r="L215" s="29">
        <f t="shared" ref="L215:L224" si="96">C215</f>
        <v>0</v>
      </c>
    </row>
    <row r="216" spans="1:12" ht="30" x14ac:dyDescent="0.25">
      <c r="A216" s="87" t="s">
        <v>101</v>
      </c>
      <c r="B216" s="8" t="s">
        <v>6</v>
      </c>
      <c r="C216" s="25">
        <f>D216</f>
        <v>0</v>
      </c>
      <c r="D216" s="25"/>
      <c r="E216" s="28">
        <v>0</v>
      </c>
      <c r="F216" s="28">
        <v>0</v>
      </c>
      <c r="G216" s="28">
        <v>0</v>
      </c>
      <c r="H216" s="28">
        <v>0</v>
      </c>
      <c r="I216" s="28">
        <v>0</v>
      </c>
      <c r="J216" s="28">
        <v>0</v>
      </c>
      <c r="K216" s="28">
        <v>0</v>
      </c>
      <c r="L216" s="29">
        <f t="shared" si="96"/>
        <v>0</v>
      </c>
    </row>
    <row r="217" spans="1:12" ht="30" x14ac:dyDescent="0.25">
      <c r="A217" s="87"/>
      <c r="B217" s="8" t="s">
        <v>17</v>
      </c>
      <c r="C217" s="25">
        <v>0</v>
      </c>
      <c r="D217" s="25">
        <v>0</v>
      </c>
      <c r="E217" s="28">
        <v>0</v>
      </c>
      <c r="F217" s="28">
        <v>0</v>
      </c>
      <c r="G217" s="28">
        <v>0</v>
      </c>
      <c r="H217" s="28">
        <v>0</v>
      </c>
      <c r="I217" s="28">
        <v>0</v>
      </c>
      <c r="J217" s="28">
        <v>0</v>
      </c>
      <c r="K217" s="28">
        <v>0</v>
      </c>
      <c r="L217" s="29">
        <f t="shared" si="96"/>
        <v>0</v>
      </c>
    </row>
    <row r="218" spans="1:12" x14ac:dyDescent="0.25">
      <c r="A218" s="87"/>
      <c r="B218" s="8" t="s">
        <v>7</v>
      </c>
      <c r="C218" s="20">
        <f>D218</f>
        <v>0</v>
      </c>
      <c r="D218" s="20"/>
      <c r="E218" s="28">
        <v>0</v>
      </c>
      <c r="F218" s="28">
        <v>0</v>
      </c>
      <c r="G218" s="28">
        <v>0</v>
      </c>
      <c r="H218" s="28">
        <v>0</v>
      </c>
      <c r="I218" s="28">
        <v>0</v>
      </c>
      <c r="J218" s="28">
        <v>0</v>
      </c>
      <c r="K218" s="28">
        <v>0</v>
      </c>
      <c r="L218" s="30">
        <f t="shared" si="96"/>
        <v>0</v>
      </c>
    </row>
    <row r="219" spans="1:12" x14ac:dyDescent="0.25">
      <c r="A219" s="88"/>
      <c r="B219" s="8" t="s">
        <v>8</v>
      </c>
      <c r="C219" s="25">
        <v>0</v>
      </c>
      <c r="D219" s="25">
        <v>0</v>
      </c>
      <c r="E219" s="28">
        <v>0</v>
      </c>
      <c r="F219" s="28">
        <v>0</v>
      </c>
      <c r="G219" s="28">
        <v>0</v>
      </c>
      <c r="H219" s="28">
        <v>0</v>
      </c>
      <c r="I219" s="28">
        <v>0</v>
      </c>
      <c r="J219" s="28">
        <v>0</v>
      </c>
      <c r="K219" s="28">
        <v>0</v>
      </c>
      <c r="L219" s="29">
        <f t="shared" si="96"/>
        <v>0</v>
      </c>
    </row>
    <row r="220" spans="1:12" x14ac:dyDescent="0.25">
      <c r="A220" s="9" t="s">
        <v>39</v>
      </c>
      <c r="B220" s="8" t="s">
        <v>5</v>
      </c>
      <c r="C220" s="56">
        <f>C221+C222+C223+C224</f>
        <v>3094101.4</v>
      </c>
      <c r="D220" s="56">
        <f t="shared" ref="D220:L220" si="97">D221+D222+D223+D224</f>
        <v>30791.599999999999</v>
      </c>
      <c r="E220" s="56">
        <f t="shared" si="97"/>
        <v>237354.9</v>
      </c>
      <c r="F220" s="56">
        <f t="shared" si="97"/>
        <v>2825954.9</v>
      </c>
      <c r="G220" s="56">
        <f t="shared" si="97"/>
        <v>625000</v>
      </c>
      <c r="H220" s="56">
        <f t="shared" si="97"/>
        <v>575000</v>
      </c>
      <c r="I220" s="56">
        <f t="shared" si="97"/>
        <v>25000</v>
      </c>
      <c r="J220" s="56">
        <f t="shared" si="97"/>
        <v>25000</v>
      </c>
      <c r="K220" s="56">
        <f t="shared" si="97"/>
        <v>25000</v>
      </c>
      <c r="L220" s="56">
        <f t="shared" si="97"/>
        <v>3094101.4</v>
      </c>
    </row>
    <row r="221" spans="1:12" ht="30" x14ac:dyDescent="0.25">
      <c r="A221" s="77" t="s">
        <v>40</v>
      </c>
      <c r="B221" s="8" t="s">
        <v>6</v>
      </c>
      <c r="C221" s="29">
        <f>C251</f>
        <v>10000</v>
      </c>
      <c r="D221" s="56">
        <f t="shared" ref="D221:K221" si="98">D251</f>
        <v>2800</v>
      </c>
      <c r="E221" s="56">
        <f t="shared" si="98"/>
        <v>7200</v>
      </c>
      <c r="F221" s="56">
        <f t="shared" si="98"/>
        <v>0</v>
      </c>
      <c r="G221" s="56">
        <f t="shared" si="98"/>
        <v>0</v>
      </c>
      <c r="H221" s="56">
        <f t="shared" si="98"/>
        <v>0</v>
      </c>
      <c r="I221" s="56">
        <f t="shared" si="98"/>
        <v>0</v>
      </c>
      <c r="J221" s="56">
        <f t="shared" si="98"/>
        <v>0</v>
      </c>
      <c r="K221" s="56">
        <f t="shared" si="98"/>
        <v>0</v>
      </c>
      <c r="L221" s="30">
        <f t="shared" si="96"/>
        <v>10000</v>
      </c>
    </row>
    <row r="222" spans="1:12" ht="30" x14ac:dyDescent="0.25">
      <c r="A222" s="78"/>
      <c r="B222" s="8" t="s">
        <v>17</v>
      </c>
      <c r="C222" s="56">
        <f>C252+C276</f>
        <v>102486.39999999999</v>
      </c>
      <c r="D222" s="65">
        <f t="shared" ref="D222:F222" si="99">D252+D276</f>
        <v>586.6</v>
      </c>
      <c r="E222" s="65">
        <f t="shared" si="99"/>
        <v>949.9</v>
      </c>
      <c r="F222" s="65">
        <f t="shared" si="99"/>
        <v>100949.9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30">
        <f t="shared" si="96"/>
        <v>102486.39999999999</v>
      </c>
    </row>
    <row r="223" spans="1:12" x14ac:dyDescent="0.25">
      <c r="A223" s="78"/>
      <c r="B223" s="8" t="s">
        <v>7</v>
      </c>
      <c r="C223" s="29">
        <f>C247</f>
        <v>15</v>
      </c>
      <c r="D223" s="56">
        <f t="shared" ref="D223:F223" si="100">D247</f>
        <v>5</v>
      </c>
      <c r="E223" s="56">
        <f t="shared" si="100"/>
        <v>5</v>
      </c>
      <c r="F223" s="56">
        <f t="shared" si="100"/>
        <v>5</v>
      </c>
      <c r="G223" s="28">
        <v>0</v>
      </c>
      <c r="H223" s="28">
        <v>0</v>
      </c>
      <c r="I223" s="28">
        <v>0</v>
      </c>
      <c r="J223" s="28">
        <v>0</v>
      </c>
      <c r="K223" s="28">
        <v>0</v>
      </c>
      <c r="L223" s="31">
        <f t="shared" si="96"/>
        <v>15</v>
      </c>
    </row>
    <row r="224" spans="1:12" x14ac:dyDescent="0.25">
      <c r="A224" s="79"/>
      <c r="B224" s="8" t="s">
        <v>8</v>
      </c>
      <c r="C224" s="29">
        <f>C254</f>
        <v>2981600</v>
      </c>
      <c r="D224" s="56">
        <f t="shared" ref="D224:K224" si="101">D254</f>
        <v>27400</v>
      </c>
      <c r="E224" s="56">
        <f t="shared" si="101"/>
        <v>229200</v>
      </c>
      <c r="F224" s="56">
        <f t="shared" si="101"/>
        <v>2725000</v>
      </c>
      <c r="G224" s="56">
        <f t="shared" si="101"/>
        <v>625000</v>
      </c>
      <c r="H224" s="56">
        <f t="shared" si="101"/>
        <v>575000</v>
      </c>
      <c r="I224" s="56">
        <f t="shared" si="101"/>
        <v>25000</v>
      </c>
      <c r="J224" s="56">
        <f t="shared" si="101"/>
        <v>25000</v>
      </c>
      <c r="K224" s="56">
        <f t="shared" si="101"/>
        <v>25000</v>
      </c>
      <c r="L224" s="31">
        <f t="shared" si="96"/>
        <v>2981600</v>
      </c>
    </row>
    <row r="225" spans="1:12" x14ac:dyDescent="0.25">
      <c r="A225" s="13" t="s">
        <v>41</v>
      </c>
      <c r="B225" s="8" t="s">
        <v>5</v>
      </c>
      <c r="C225" s="28">
        <v>0</v>
      </c>
      <c r="D225" s="28">
        <v>0</v>
      </c>
      <c r="E225" s="28">
        <v>0</v>
      </c>
      <c r="F225" s="28">
        <v>0</v>
      </c>
      <c r="G225" s="28">
        <v>0</v>
      </c>
      <c r="H225" s="28">
        <v>0</v>
      </c>
      <c r="I225" s="28">
        <v>0</v>
      </c>
      <c r="J225" s="28">
        <v>0</v>
      </c>
      <c r="K225" s="28">
        <v>0</v>
      </c>
      <c r="L225" s="28">
        <v>0</v>
      </c>
    </row>
    <row r="226" spans="1:12" ht="30" x14ac:dyDescent="0.25">
      <c r="A226" s="72" t="s">
        <v>59</v>
      </c>
      <c r="B226" s="8" t="s">
        <v>6</v>
      </c>
      <c r="C226" s="28">
        <v>0</v>
      </c>
      <c r="D226" s="28">
        <v>0</v>
      </c>
      <c r="E226" s="28">
        <v>0</v>
      </c>
      <c r="F226" s="28">
        <v>0</v>
      </c>
      <c r="G226" s="28">
        <v>0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</row>
    <row r="227" spans="1:12" ht="30" x14ac:dyDescent="0.25">
      <c r="A227" s="73"/>
      <c r="B227" s="8" t="s">
        <v>17</v>
      </c>
      <c r="C227" s="28">
        <v>0</v>
      </c>
      <c r="D227" s="28">
        <v>0</v>
      </c>
      <c r="E227" s="28">
        <v>0</v>
      </c>
      <c r="F227" s="28">
        <v>0</v>
      </c>
      <c r="G227" s="28">
        <v>0</v>
      </c>
      <c r="H227" s="28">
        <v>0</v>
      </c>
      <c r="I227" s="28">
        <v>0</v>
      </c>
      <c r="J227" s="28">
        <v>0</v>
      </c>
      <c r="K227" s="28">
        <v>0</v>
      </c>
      <c r="L227" s="28">
        <v>0</v>
      </c>
    </row>
    <row r="228" spans="1:12" ht="9" customHeight="1" x14ac:dyDescent="0.25">
      <c r="A228" s="73"/>
      <c r="B228" s="82" t="s">
        <v>7</v>
      </c>
      <c r="C228" s="70">
        <v>0</v>
      </c>
      <c r="D228" s="70">
        <v>0</v>
      </c>
      <c r="E228" s="70">
        <v>0</v>
      </c>
      <c r="F228" s="70">
        <v>0</v>
      </c>
      <c r="G228" s="70">
        <v>0</v>
      </c>
      <c r="H228" s="68">
        <v>0</v>
      </c>
      <c r="I228" s="68">
        <v>0</v>
      </c>
      <c r="J228" s="68">
        <v>0</v>
      </c>
      <c r="K228" s="70">
        <v>0</v>
      </c>
      <c r="L228" s="70">
        <v>0</v>
      </c>
    </row>
    <row r="229" spans="1:12" x14ac:dyDescent="0.25">
      <c r="A229" s="73"/>
      <c r="B229" s="82"/>
      <c r="C229" s="70"/>
      <c r="D229" s="70"/>
      <c r="E229" s="70"/>
      <c r="F229" s="70"/>
      <c r="G229" s="70"/>
      <c r="H229" s="69"/>
      <c r="I229" s="69"/>
      <c r="J229" s="69"/>
      <c r="K229" s="70"/>
      <c r="L229" s="70"/>
    </row>
    <row r="230" spans="1:12" x14ac:dyDescent="0.25">
      <c r="A230" s="73"/>
      <c r="B230" s="82" t="s">
        <v>8</v>
      </c>
      <c r="C230" s="70">
        <v>0</v>
      </c>
      <c r="D230" s="70">
        <v>0</v>
      </c>
      <c r="E230" s="70">
        <v>0</v>
      </c>
      <c r="F230" s="70">
        <v>0</v>
      </c>
      <c r="G230" s="70">
        <v>0</v>
      </c>
      <c r="H230" s="68">
        <v>0</v>
      </c>
      <c r="I230" s="68">
        <v>0</v>
      </c>
      <c r="J230" s="68">
        <v>0</v>
      </c>
      <c r="K230" s="70">
        <v>0</v>
      </c>
      <c r="L230" s="70">
        <v>0</v>
      </c>
    </row>
    <row r="231" spans="1:12" ht="5.25" customHeight="1" x14ac:dyDescent="0.25">
      <c r="A231" s="73"/>
      <c r="B231" s="82"/>
      <c r="C231" s="70"/>
      <c r="D231" s="70"/>
      <c r="E231" s="70"/>
      <c r="F231" s="70"/>
      <c r="G231" s="70"/>
      <c r="H231" s="118"/>
      <c r="I231" s="118"/>
      <c r="J231" s="118"/>
      <c r="K231" s="70"/>
      <c r="L231" s="70"/>
    </row>
    <row r="232" spans="1:12" ht="7.5" customHeight="1" x14ac:dyDescent="0.25">
      <c r="A232" s="74"/>
      <c r="B232" s="82"/>
      <c r="C232" s="70"/>
      <c r="D232" s="70"/>
      <c r="E232" s="70"/>
      <c r="F232" s="70"/>
      <c r="G232" s="70"/>
      <c r="H232" s="69"/>
      <c r="I232" s="69"/>
      <c r="J232" s="69"/>
      <c r="K232" s="70"/>
      <c r="L232" s="70"/>
    </row>
    <row r="233" spans="1:12" x14ac:dyDescent="0.25">
      <c r="A233" s="85" t="s">
        <v>78</v>
      </c>
      <c r="B233" s="8" t="s">
        <v>5</v>
      </c>
      <c r="C233" s="28">
        <v>0</v>
      </c>
      <c r="D233" s="28">
        <v>0</v>
      </c>
      <c r="E233" s="28">
        <v>0</v>
      </c>
      <c r="F233" s="28">
        <v>0</v>
      </c>
      <c r="G233" s="28">
        <v>0</v>
      </c>
      <c r="H233" s="28">
        <v>0</v>
      </c>
      <c r="I233" s="28">
        <v>0</v>
      </c>
      <c r="J233" s="28">
        <v>0</v>
      </c>
      <c r="K233" s="28">
        <v>0</v>
      </c>
      <c r="L233" s="28">
        <v>0</v>
      </c>
    </row>
    <row r="234" spans="1:12" ht="30" x14ac:dyDescent="0.25">
      <c r="A234" s="72"/>
      <c r="B234" s="8" t="s">
        <v>6</v>
      </c>
      <c r="C234" s="28">
        <v>0</v>
      </c>
      <c r="D234" s="28">
        <v>0</v>
      </c>
      <c r="E234" s="28">
        <v>0</v>
      </c>
      <c r="F234" s="28">
        <v>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</row>
    <row r="235" spans="1:12" ht="30" x14ac:dyDescent="0.25">
      <c r="A235" s="72"/>
      <c r="B235" s="8" t="s">
        <v>17</v>
      </c>
      <c r="C235" s="28">
        <v>0</v>
      </c>
      <c r="D235" s="28">
        <v>0</v>
      </c>
      <c r="E235" s="28">
        <v>0</v>
      </c>
      <c r="F235" s="28">
        <v>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</row>
    <row r="236" spans="1:12" x14ac:dyDescent="0.25">
      <c r="A236" s="72"/>
      <c r="B236" s="8" t="s">
        <v>7</v>
      </c>
      <c r="C236" s="28">
        <v>0</v>
      </c>
      <c r="D236" s="28">
        <v>0</v>
      </c>
      <c r="E236" s="28">
        <v>0</v>
      </c>
      <c r="F236" s="28">
        <v>0</v>
      </c>
      <c r="G236" s="28">
        <v>0</v>
      </c>
      <c r="H236" s="28">
        <v>0</v>
      </c>
      <c r="I236" s="28">
        <v>0</v>
      </c>
      <c r="J236" s="28">
        <v>0</v>
      </c>
      <c r="K236" s="28">
        <v>0</v>
      </c>
      <c r="L236" s="28">
        <v>0</v>
      </c>
    </row>
    <row r="237" spans="1:12" x14ac:dyDescent="0.25">
      <c r="A237" s="86"/>
      <c r="B237" s="8" t="s">
        <v>8</v>
      </c>
      <c r="C237" s="28">
        <v>0</v>
      </c>
      <c r="D237" s="28">
        <v>0</v>
      </c>
      <c r="E237" s="28">
        <v>0</v>
      </c>
      <c r="F237" s="28">
        <v>0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8">
        <v>0</v>
      </c>
    </row>
    <row r="238" spans="1:12" x14ac:dyDescent="0.25">
      <c r="A238" s="13" t="s">
        <v>42</v>
      </c>
      <c r="B238" s="8" t="s">
        <v>5</v>
      </c>
      <c r="C238" s="19">
        <v>15</v>
      </c>
      <c r="D238" s="19">
        <v>5</v>
      </c>
      <c r="E238" s="19">
        <v>5</v>
      </c>
      <c r="F238" s="28">
        <v>5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30">
        <f>C238</f>
        <v>15</v>
      </c>
    </row>
    <row r="239" spans="1:12" ht="30" x14ac:dyDescent="0.25">
      <c r="A239" s="62" t="s">
        <v>43</v>
      </c>
      <c r="B239" s="8" t="s">
        <v>6</v>
      </c>
      <c r="C239" s="29">
        <v>0</v>
      </c>
      <c r="D239" s="29">
        <v>0</v>
      </c>
      <c r="E239" s="29">
        <v>0</v>
      </c>
      <c r="F239" s="28">
        <v>0</v>
      </c>
      <c r="G239" s="28">
        <v>0</v>
      </c>
      <c r="H239" s="28">
        <v>0</v>
      </c>
      <c r="I239" s="28">
        <v>0</v>
      </c>
      <c r="J239" s="28">
        <v>0</v>
      </c>
      <c r="K239" s="28">
        <v>0</v>
      </c>
      <c r="L239" s="29">
        <v>0</v>
      </c>
    </row>
    <row r="240" spans="1:12" ht="30" x14ac:dyDescent="0.25">
      <c r="A240" s="10"/>
      <c r="B240" s="8" t="s">
        <v>17</v>
      </c>
      <c r="C240" s="29">
        <v>0</v>
      </c>
      <c r="D240" s="29">
        <v>0</v>
      </c>
      <c r="E240" s="29">
        <v>0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0</v>
      </c>
      <c r="L240" s="29">
        <v>0</v>
      </c>
    </row>
    <row r="241" spans="1:12" x14ac:dyDescent="0.25">
      <c r="A241" s="11"/>
      <c r="B241" s="82" t="s">
        <v>7</v>
      </c>
      <c r="C241" s="104">
        <f>D241+E241</f>
        <v>0</v>
      </c>
      <c r="D241" s="104">
        <v>0</v>
      </c>
      <c r="E241" s="104">
        <v>0</v>
      </c>
      <c r="F241" s="70">
        <v>0</v>
      </c>
      <c r="G241" s="70">
        <v>0</v>
      </c>
      <c r="H241" s="68">
        <v>0</v>
      </c>
      <c r="I241" s="68">
        <v>0</v>
      </c>
      <c r="J241" s="68">
        <v>0</v>
      </c>
      <c r="K241" s="70">
        <v>0</v>
      </c>
      <c r="L241" s="71">
        <v>0</v>
      </c>
    </row>
    <row r="242" spans="1:12" x14ac:dyDescent="0.25">
      <c r="A242" s="11"/>
      <c r="B242" s="82"/>
      <c r="C242" s="106"/>
      <c r="D242" s="106"/>
      <c r="E242" s="106"/>
      <c r="F242" s="70"/>
      <c r="G242" s="70"/>
      <c r="H242" s="69"/>
      <c r="I242" s="69"/>
      <c r="J242" s="69"/>
      <c r="K242" s="70"/>
      <c r="L242" s="71"/>
    </row>
    <row r="243" spans="1:12" x14ac:dyDescent="0.25">
      <c r="A243" s="12"/>
      <c r="B243" s="8" t="s">
        <v>8</v>
      </c>
      <c r="C243" s="19">
        <f>D243+E243</f>
        <v>0</v>
      </c>
      <c r="D243" s="19">
        <v>0</v>
      </c>
      <c r="E243" s="19">
        <v>0</v>
      </c>
      <c r="F243" s="28">
        <v>0</v>
      </c>
      <c r="G243" s="28">
        <v>0</v>
      </c>
      <c r="H243" s="28">
        <v>0</v>
      </c>
      <c r="I243" s="28">
        <v>0</v>
      </c>
      <c r="J243" s="28">
        <v>0</v>
      </c>
      <c r="K243" s="28">
        <v>0</v>
      </c>
      <c r="L243" s="29">
        <v>0</v>
      </c>
    </row>
    <row r="244" spans="1:12" x14ac:dyDescent="0.25">
      <c r="A244" s="81" t="s">
        <v>96</v>
      </c>
      <c r="B244" s="8" t="s">
        <v>5</v>
      </c>
      <c r="C244" s="41">
        <f>C245+C246+C247+C248</f>
        <v>15</v>
      </c>
      <c r="D244" s="41">
        <f>D245+D246+D247+D248</f>
        <v>5</v>
      </c>
      <c r="E244" s="41">
        <f t="shared" ref="E244:F244" si="102">E245+E246+E247+E248</f>
        <v>5</v>
      </c>
      <c r="F244" s="41">
        <f t="shared" si="102"/>
        <v>5</v>
      </c>
      <c r="G244" s="41">
        <f t="shared" ref="G244" si="103">G245+G246+G247+G248</f>
        <v>0</v>
      </c>
      <c r="H244" s="41">
        <f t="shared" ref="H244" si="104">H245+H246+H247+H248</f>
        <v>0</v>
      </c>
      <c r="I244" s="41">
        <f t="shared" ref="I244" si="105">I245+I246+I247+I248</f>
        <v>0</v>
      </c>
      <c r="J244" s="41">
        <f t="shared" ref="J244" si="106">J245+J246+J247+J248</f>
        <v>0</v>
      </c>
      <c r="K244" s="41">
        <f t="shared" ref="K244" si="107">K245+K246+K247+K248</f>
        <v>0</v>
      </c>
      <c r="L244" s="41">
        <f t="shared" ref="L244" si="108">L245+L246+L247+L248</f>
        <v>15</v>
      </c>
    </row>
    <row r="245" spans="1:12" ht="30" x14ac:dyDescent="0.25">
      <c r="A245" s="80"/>
      <c r="B245" s="8" t="s">
        <v>6</v>
      </c>
      <c r="C245" s="28">
        <v>0</v>
      </c>
      <c r="D245" s="28">
        <v>0</v>
      </c>
      <c r="E245" s="28">
        <v>0</v>
      </c>
      <c r="F245" s="28">
        <v>0</v>
      </c>
      <c r="G245" s="28">
        <v>0</v>
      </c>
      <c r="H245" s="28">
        <v>0</v>
      </c>
      <c r="I245" s="28">
        <v>0</v>
      </c>
      <c r="J245" s="28">
        <v>0</v>
      </c>
      <c r="K245" s="28">
        <v>0</v>
      </c>
      <c r="L245" s="29">
        <v>0</v>
      </c>
    </row>
    <row r="246" spans="1:12" ht="30" x14ac:dyDescent="0.25">
      <c r="A246" s="80"/>
      <c r="B246" s="8" t="s">
        <v>17</v>
      </c>
      <c r="C246" s="28">
        <v>0</v>
      </c>
      <c r="D246" s="28">
        <v>0</v>
      </c>
      <c r="E246" s="28">
        <v>0</v>
      </c>
      <c r="F246" s="28">
        <v>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9">
        <v>0</v>
      </c>
    </row>
    <row r="247" spans="1:12" x14ac:dyDescent="0.25">
      <c r="A247" s="80"/>
      <c r="B247" s="8" t="s">
        <v>7</v>
      </c>
      <c r="C247" s="41">
        <f>D247+E247+F247</f>
        <v>15</v>
      </c>
      <c r="D247" s="20">
        <v>5</v>
      </c>
      <c r="E247" s="20">
        <v>5</v>
      </c>
      <c r="F247" s="28">
        <v>5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30">
        <f>C247</f>
        <v>15</v>
      </c>
    </row>
    <row r="248" spans="1:12" x14ac:dyDescent="0.25">
      <c r="A248" s="93"/>
      <c r="B248" s="8" t="s">
        <v>8</v>
      </c>
      <c r="C248" s="20">
        <f>D248+E248</f>
        <v>0</v>
      </c>
      <c r="D248" s="20">
        <v>0</v>
      </c>
      <c r="E248" s="20">
        <v>0</v>
      </c>
      <c r="F248" s="28">
        <v>0</v>
      </c>
      <c r="G248" s="28">
        <v>0</v>
      </c>
      <c r="H248" s="28">
        <v>0</v>
      </c>
      <c r="I248" s="28">
        <v>0</v>
      </c>
      <c r="J248" s="28">
        <v>0</v>
      </c>
      <c r="K248" s="28">
        <v>0</v>
      </c>
      <c r="L248" s="30">
        <f>C248</f>
        <v>0</v>
      </c>
    </row>
    <row r="249" spans="1:12" x14ac:dyDescent="0.25">
      <c r="A249" s="13" t="s">
        <v>44</v>
      </c>
      <c r="B249" s="82" t="s">
        <v>5</v>
      </c>
      <c r="C249" s="68">
        <f>C256</f>
        <v>3091600</v>
      </c>
      <c r="D249" s="68">
        <f>D251+D252+D253+D254</f>
        <v>30200</v>
      </c>
      <c r="E249" s="68">
        <f t="shared" ref="E249:F249" si="109">E251+E252+E253+E254</f>
        <v>236400</v>
      </c>
      <c r="F249" s="68">
        <f t="shared" si="109"/>
        <v>2825000</v>
      </c>
      <c r="G249" s="68">
        <f t="shared" ref="G249:K249" si="110">G251+G252+G253+G254</f>
        <v>675000</v>
      </c>
      <c r="H249" s="68">
        <f t="shared" si="110"/>
        <v>625000</v>
      </c>
      <c r="I249" s="68">
        <f t="shared" si="110"/>
        <v>25000</v>
      </c>
      <c r="J249" s="68">
        <f t="shared" si="110"/>
        <v>25000</v>
      </c>
      <c r="K249" s="68">
        <f t="shared" si="110"/>
        <v>25000</v>
      </c>
      <c r="L249" s="68">
        <f>C249+G249+K249</f>
        <v>3791600</v>
      </c>
    </row>
    <row r="250" spans="1:12" x14ac:dyDescent="0.25">
      <c r="A250" s="72" t="s">
        <v>60</v>
      </c>
      <c r="B250" s="82"/>
      <c r="C250" s="69"/>
      <c r="D250" s="69"/>
      <c r="E250" s="69"/>
      <c r="F250" s="69"/>
      <c r="G250" s="69"/>
      <c r="H250" s="69"/>
      <c r="I250" s="69"/>
      <c r="J250" s="69"/>
      <c r="K250" s="69"/>
      <c r="L250" s="69"/>
    </row>
    <row r="251" spans="1:12" ht="30" x14ac:dyDescent="0.25">
      <c r="A251" s="73"/>
      <c r="B251" s="8" t="s">
        <v>6</v>
      </c>
      <c r="C251" s="55">
        <f>D251+E251+F251</f>
        <v>10000</v>
      </c>
      <c r="D251" s="55">
        <v>2800</v>
      </c>
      <c r="E251" s="55">
        <v>7200</v>
      </c>
      <c r="F251" s="55">
        <v>0</v>
      </c>
      <c r="G251" s="55">
        <v>0</v>
      </c>
      <c r="H251" s="55">
        <v>0</v>
      </c>
      <c r="I251" s="55">
        <v>0</v>
      </c>
      <c r="J251" s="55">
        <v>0</v>
      </c>
      <c r="K251" s="55">
        <v>0</v>
      </c>
      <c r="L251" s="56">
        <v>0</v>
      </c>
    </row>
    <row r="252" spans="1:12" ht="30" x14ac:dyDescent="0.25">
      <c r="A252" s="73"/>
      <c r="B252" s="8" t="s">
        <v>17</v>
      </c>
      <c r="C252" s="63">
        <f>D252+E252+F252</f>
        <v>100000</v>
      </c>
      <c r="D252" s="55">
        <v>0</v>
      </c>
      <c r="E252" s="55">
        <v>0</v>
      </c>
      <c r="F252" s="55">
        <v>100000</v>
      </c>
      <c r="G252" s="55">
        <v>50000</v>
      </c>
      <c r="H252" s="55">
        <v>50000</v>
      </c>
      <c r="I252" s="55">
        <v>0</v>
      </c>
      <c r="J252" s="55">
        <v>0</v>
      </c>
      <c r="K252" s="55">
        <v>0</v>
      </c>
      <c r="L252" s="56">
        <v>150000</v>
      </c>
    </row>
    <row r="253" spans="1:12" x14ac:dyDescent="0.25">
      <c r="A253" s="73"/>
      <c r="B253" s="8" t="s">
        <v>7</v>
      </c>
      <c r="C253" s="64"/>
      <c r="D253" s="55">
        <v>0</v>
      </c>
      <c r="E253" s="55">
        <v>0</v>
      </c>
      <c r="F253" s="55">
        <v>0</v>
      </c>
      <c r="G253" s="55">
        <v>0</v>
      </c>
      <c r="H253" s="55">
        <v>0</v>
      </c>
      <c r="I253" s="55">
        <v>0</v>
      </c>
      <c r="J253" s="55">
        <v>0</v>
      </c>
      <c r="K253" s="55">
        <v>0</v>
      </c>
      <c r="L253" s="56">
        <v>0</v>
      </c>
    </row>
    <row r="254" spans="1:12" x14ac:dyDescent="0.25">
      <c r="A254" s="73"/>
      <c r="B254" s="82" t="s">
        <v>8</v>
      </c>
      <c r="C254" s="68">
        <f>D254+E254+F254</f>
        <v>2981600</v>
      </c>
      <c r="D254" s="68">
        <v>27400</v>
      </c>
      <c r="E254" s="68">
        <v>229200</v>
      </c>
      <c r="F254" s="68">
        <v>2725000</v>
      </c>
      <c r="G254" s="68">
        <f>H254+I254+J254</f>
        <v>625000</v>
      </c>
      <c r="H254" s="68">
        <v>575000</v>
      </c>
      <c r="I254" s="68">
        <v>25000</v>
      </c>
      <c r="J254" s="68">
        <v>25000</v>
      </c>
      <c r="K254" s="68">
        <v>25000</v>
      </c>
      <c r="L254" s="83">
        <f>C254+G254+K254</f>
        <v>3631600</v>
      </c>
    </row>
    <row r="255" spans="1:12" x14ac:dyDescent="0.25">
      <c r="A255" s="74"/>
      <c r="B255" s="82"/>
      <c r="C255" s="69"/>
      <c r="D255" s="69"/>
      <c r="E255" s="69"/>
      <c r="F255" s="69"/>
      <c r="G255" s="69"/>
      <c r="H255" s="69"/>
      <c r="I255" s="69"/>
      <c r="J255" s="69"/>
      <c r="K255" s="69"/>
      <c r="L255" s="84"/>
    </row>
    <row r="256" spans="1:12" x14ac:dyDescent="0.25">
      <c r="A256" s="81" t="s">
        <v>98</v>
      </c>
      <c r="B256" s="8" t="s">
        <v>5</v>
      </c>
      <c r="C256" s="41">
        <f>C257+C258+C260+C262</f>
        <v>3091600</v>
      </c>
      <c r="D256" s="28">
        <f>D257+D258+D260+D262</f>
        <v>30200</v>
      </c>
      <c r="E256" s="41">
        <f t="shared" ref="E256:K256" si="111">E257+E258+E260+E262</f>
        <v>236400</v>
      </c>
      <c r="F256" s="41">
        <f t="shared" si="111"/>
        <v>2825000</v>
      </c>
      <c r="G256" s="41">
        <f>H256+I256+J256</f>
        <v>675000</v>
      </c>
      <c r="H256" s="41">
        <f t="shared" si="111"/>
        <v>625000</v>
      </c>
      <c r="I256" s="41">
        <f t="shared" si="111"/>
        <v>25000</v>
      </c>
      <c r="J256" s="41">
        <f t="shared" si="111"/>
        <v>25000</v>
      </c>
      <c r="K256" s="41">
        <f t="shared" si="111"/>
        <v>25000</v>
      </c>
      <c r="L256" s="29">
        <f>C256+G256+K256</f>
        <v>3791600</v>
      </c>
    </row>
    <row r="257" spans="1:12" ht="30" x14ac:dyDescent="0.25">
      <c r="A257" s="80"/>
      <c r="B257" s="8" t="s">
        <v>6</v>
      </c>
      <c r="C257" s="28">
        <f>D257+E257+F257</f>
        <v>10000</v>
      </c>
      <c r="D257" s="28">
        <v>2800</v>
      </c>
      <c r="E257" s="28">
        <v>7200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9">
        <v>0</v>
      </c>
    </row>
    <row r="258" spans="1:12" x14ac:dyDescent="0.25">
      <c r="A258" s="80"/>
      <c r="B258" s="82" t="s">
        <v>17</v>
      </c>
      <c r="C258" s="68">
        <f t="shared" ref="C258:C260" si="112">D258+E258+F258</f>
        <v>100000</v>
      </c>
      <c r="D258" s="70">
        <v>0</v>
      </c>
      <c r="E258" s="70">
        <v>0</v>
      </c>
      <c r="F258" s="70">
        <v>100000</v>
      </c>
      <c r="G258" s="70">
        <f>H258+I258+J258+K258</f>
        <v>50000</v>
      </c>
      <c r="H258" s="70">
        <v>50000</v>
      </c>
      <c r="I258" s="70">
        <v>0</v>
      </c>
      <c r="J258" s="70">
        <v>0</v>
      </c>
      <c r="K258" s="70">
        <v>0</v>
      </c>
      <c r="L258" s="71">
        <f>C258+G258+K258</f>
        <v>150000</v>
      </c>
    </row>
    <row r="259" spans="1:12" x14ac:dyDescent="0.25">
      <c r="A259" s="80"/>
      <c r="B259" s="82"/>
      <c r="C259" s="69"/>
      <c r="D259" s="70"/>
      <c r="E259" s="70"/>
      <c r="F259" s="70"/>
      <c r="G259" s="70"/>
      <c r="H259" s="70"/>
      <c r="I259" s="70"/>
      <c r="J259" s="70"/>
      <c r="K259" s="70"/>
      <c r="L259" s="71"/>
    </row>
    <row r="260" spans="1:12" x14ac:dyDescent="0.25">
      <c r="A260" s="80"/>
      <c r="B260" s="82" t="s">
        <v>7</v>
      </c>
      <c r="C260" s="68">
        <f t="shared" si="112"/>
        <v>0</v>
      </c>
      <c r="D260" s="70">
        <v>0</v>
      </c>
      <c r="E260" s="70">
        <v>0</v>
      </c>
      <c r="F260" s="70">
        <v>0</v>
      </c>
      <c r="G260" s="70">
        <v>0</v>
      </c>
      <c r="H260" s="70">
        <v>0</v>
      </c>
      <c r="I260" s="70">
        <v>0</v>
      </c>
      <c r="J260" s="70">
        <v>0</v>
      </c>
      <c r="K260" s="70">
        <v>0</v>
      </c>
      <c r="L260" s="71">
        <v>0</v>
      </c>
    </row>
    <row r="261" spans="1:12" x14ac:dyDescent="0.25">
      <c r="A261" s="80"/>
      <c r="B261" s="82"/>
      <c r="C261" s="69"/>
      <c r="D261" s="70"/>
      <c r="E261" s="70"/>
      <c r="F261" s="70"/>
      <c r="G261" s="70"/>
      <c r="H261" s="70"/>
      <c r="I261" s="70"/>
      <c r="J261" s="70"/>
      <c r="K261" s="70"/>
      <c r="L261" s="71"/>
    </row>
    <row r="262" spans="1:12" x14ac:dyDescent="0.25">
      <c r="A262" s="93"/>
      <c r="B262" s="8" t="s">
        <v>8</v>
      </c>
      <c r="C262" s="28">
        <f>D262+E262+F262</f>
        <v>2981600</v>
      </c>
      <c r="D262" s="28">
        <v>27400</v>
      </c>
      <c r="E262" s="28">
        <v>229200</v>
      </c>
      <c r="F262" s="28">
        <v>2725000</v>
      </c>
      <c r="G262" s="28">
        <f>H262+I262+J262</f>
        <v>625000</v>
      </c>
      <c r="H262" s="28">
        <v>575000</v>
      </c>
      <c r="I262" s="28">
        <v>25000</v>
      </c>
      <c r="J262" s="28">
        <v>25000</v>
      </c>
      <c r="K262" s="28">
        <v>25000</v>
      </c>
      <c r="L262" s="42">
        <f>C262+G262+K262</f>
        <v>3631600</v>
      </c>
    </row>
    <row r="263" spans="1:12" x14ac:dyDescent="0.25">
      <c r="A263" s="85" t="s">
        <v>74</v>
      </c>
      <c r="B263" s="82" t="s">
        <v>5</v>
      </c>
      <c r="C263" s="70">
        <v>0</v>
      </c>
      <c r="D263" s="70">
        <v>0</v>
      </c>
      <c r="E263" s="70">
        <v>0</v>
      </c>
      <c r="F263" s="70">
        <v>0</v>
      </c>
      <c r="G263" s="70">
        <v>0</v>
      </c>
      <c r="H263" s="70">
        <v>0</v>
      </c>
      <c r="I263" s="70">
        <v>0</v>
      </c>
      <c r="J263" s="70">
        <v>0</v>
      </c>
      <c r="K263" s="70">
        <v>0</v>
      </c>
      <c r="L263" s="71">
        <v>0</v>
      </c>
    </row>
    <row r="264" spans="1:12" x14ac:dyDescent="0.25">
      <c r="A264" s="72"/>
      <c r="B264" s="82"/>
      <c r="C264" s="70"/>
      <c r="D264" s="70"/>
      <c r="E264" s="70"/>
      <c r="F264" s="70"/>
      <c r="G264" s="70"/>
      <c r="H264" s="70"/>
      <c r="I264" s="70"/>
      <c r="J264" s="70"/>
      <c r="K264" s="70"/>
      <c r="L264" s="71"/>
    </row>
    <row r="265" spans="1:12" ht="30" x14ac:dyDescent="0.25">
      <c r="A265" s="72"/>
      <c r="B265" s="8" t="s">
        <v>6</v>
      </c>
      <c r="C265" s="28">
        <v>0</v>
      </c>
      <c r="D265" s="28">
        <v>0</v>
      </c>
      <c r="E265" s="28">
        <v>0</v>
      </c>
      <c r="F265" s="28">
        <v>0</v>
      </c>
      <c r="G265" s="28">
        <v>0</v>
      </c>
      <c r="H265" s="28">
        <v>0</v>
      </c>
      <c r="I265" s="28">
        <v>0</v>
      </c>
      <c r="J265" s="28">
        <v>0</v>
      </c>
      <c r="K265" s="28">
        <v>0</v>
      </c>
      <c r="L265" s="29">
        <v>0</v>
      </c>
    </row>
    <row r="266" spans="1:12" ht="30" x14ac:dyDescent="0.25">
      <c r="A266" s="72"/>
      <c r="B266" s="8" t="s">
        <v>17</v>
      </c>
      <c r="C266" s="28">
        <v>0</v>
      </c>
      <c r="D266" s="28">
        <v>0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9">
        <v>0</v>
      </c>
    </row>
    <row r="267" spans="1:12" x14ac:dyDescent="0.25">
      <c r="A267" s="72"/>
      <c r="B267" s="8" t="s">
        <v>7</v>
      </c>
      <c r="C267" s="28">
        <v>0</v>
      </c>
      <c r="D267" s="28">
        <v>0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9">
        <v>0</v>
      </c>
    </row>
    <row r="268" spans="1:12" x14ac:dyDescent="0.25">
      <c r="A268" s="86"/>
      <c r="B268" s="8" t="s">
        <v>8</v>
      </c>
      <c r="C268" s="28">
        <v>0</v>
      </c>
      <c r="D268" s="28">
        <v>0</v>
      </c>
      <c r="E268" s="28">
        <v>0</v>
      </c>
      <c r="F268" s="28">
        <v>0</v>
      </c>
      <c r="G268" s="28">
        <v>0</v>
      </c>
      <c r="H268" s="28">
        <v>0</v>
      </c>
      <c r="I268" s="28">
        <v>0</v>
      </c>
      <c r="J268" s="28">
        <v>0</v>
      </c>
      <c r="K268" s="28">
        <v>0</v>
      </c>
      <c r="L268" s="29">
        <v>0</v>
      </c>
    </row>
    <row r="269" spans="1:12" x14ac:dyDescent="0.25">
      <c r="A269" s="13" t="s">
        <v>45</v>
      </c>
      <c r="B269" s="8" t="s">
        <v>5</v>
      </c>
      <c r="C269" s="19">
        <f>C274</f>
        <v>2486.4</v>
      </c>
      <c r="D269" s="19">
        <f t="shared" ref="D269:E269" si="113">D274</f>
        <v>586.6</v>
      </c>
      <c r="E269" s="19">
        <f t="shared" si="113"/>
        <v>949.9</v>
      </c>
      <c r="F269" s="28">
        <v>949.9</v>
      </c>
      <c r="G269" s="28">
        <v>0</v>
      </c>
      <c r="H269" s="28">
        <v>0</v>
      </c>
      <c r="I269" s="28">
        <v>0</v>
      </c>
      <c r="J269" s="28">
        <v>0</v>
      </c>
      <c r="K269" s="28">
        <v>0</v>
      </c>
      <c r="L269" s="31">
        <f t="shared" ref="L269:L274" si="114">C269</f>
        <v>2486.4</v>
      </c>
    </row>
    <row r="270" spans="1:12" ht="30" x14ac:dyDescent="0.25">
      <c r="A270" s="80" t="s">
        <v>75</v>
      </c>
      <c r="B270" s="8" t="s">
        <v>6</v>
      </c>
      <c r="C270" s="23">
        <v>0</v>
      </c>
      <c r="D270" s="23">
        <v>0</v>
      </c>
      <c r="E270" s="23">
        <v>0</v>
      </c>
      <c r="F270" s="28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9">
        <f t="shared" si="114"/>
        <v>0</v>
      </c>
    </row>
    <row r="271" spans="1:12" ht="30" x14ac:dyDescent="0.25">
      <c r="A271" s="78"/>
      <c r="B271" s="8" t="s">
        <v>17</v>
      </c>
      <c r="C271" s="23">
        <v>2486.4</v>
      </c>
      <c r="D271" s="23">
        <v>586.6</v>
      </c>
      <c r="E271" s="23">
        <v>949.9</v>
      </c>
      <c r="F271" s="28">
        <v>949.9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9">
        <f t="shared" si="114"/>
        <v>2486.4</v>
      </c>
    </row>
    <row r="272" spans="1:12" x14ac:dyDescent="0.25">
      <c r="A272" s="78"/>
      <c r="B272" s="8" t="s">
        <v>7</v>
      </c>
      <c r="C272" s="19">
        <f>C277</f>
        <v>0</v>
      </c>
      <c r="D272" s="19">
        <f t="shared" ref="D272:E272" si="115">D277</f>
        <v>0</v>
      </c>
      <c r="E272" s="19">
        <f t="shared" si="115"/>
        <v>0</v>
      </c>
      <c r="F272" s="28">
        <v>0</v>
      </c>
      <c r="G272" s="28">
        <v>0</v>
      </c>
      <c r="H272" s="28">
        <v>0</v>
      </c>
      <c r="I272" s="28">
        <v>0</v>
      </c>
      <c r="J272" s="28">
        <v>0</v>
      </c>
      <c r="K272" s="28">
        <v>0</v>
      </c>
      <c r="L272" s="30">
        <f t="shared" si="114"/>
        <v>0</v>
      </c>
    </row>
    <row r="273" spans="1:12" x14ac:dyDescent="0.25">
      <c r="A273" s="79"/>
      <c r="B273" s="8" t="s">
        <v>8</v>
      </c>
      <c r="C273" s="23">
        <v>0</v>
      </c>
      <c r="D273" s="23">
        <v>0</v>
      </c>
      <c r="E273" s="23">
        <v>0</v>
      </c>
      <c r="F273" s="28">
        <v>0</v>
      </c>
      <c r="G273" s="28">
        <v>0</v>
      </c>
      <c r="H273" s="28">
        <v>0</v>
      </c>
      <c r="I273" s="28">
        <v>0</v>
      </c>
      <c r="J273" s="28">
        <v>0</v>
      </c>
      <c r="K273" s="28">
        <v>0</v>
      </c>
      <c r="L273" s="31">
        <f t="shared" si="114"/>
        <v>0</v>
      </c>
    </row>
    <row r="274" spans="1:12" x14ac:dyDescent="0.25">
      <c r="A274" s="81" t="s">
        <v>97</v>
      </c>
      <c r="B274" s="8" t="s">
        <v>5</v>
      </c>
      <c r="C274" s="41">
        <f t="shared" ref="C274:C275" si="116">D274+E274+F274</f>
        <v>2486.4</v>
      </c>
      <c r="D274" s="20">
        <f>D275+D276+D277+D278</f>
        <v>586.6</v>
      </c>
      <c r="E274" s="20">
        <f>E275+E276+E277+E278</f>
        <v>949.9</v>
      </c>
      <c r="F274" s="28">
        <v>949.9</v>
      </c>
      <c r="G274" s="28">
        <v>0</v>
      </c>
      <c r="H274" s="28">
        <v>0</v>
      </c>
      <c r="I274" s="28">
        <v>0</v>
      </c>
      <c r="J274" s="28">
        <v>0</v>
      </c>
      <c r="K274" s="28">
        <v>0</v>
      </c>
      <c r="L274" s="30">
        <f t="shared" si="114"/>
        <v>2486.4</v>
      </c>
    </row>
    <row r="275" spans="1:12" ht="30" x14ac:dyDescent="0.25">
      <c r="A275" s="80"/>
      <c r="B275" s="8" t="s">
        <v>6</v>
      </c>
      <c r="C275" s="41">
        <f t="shared" si="116"/>
        <v>0</v>
      </c>
      <c r="D275" s="28">
        <v>0</v>
      </c>
      <c r="E275" s="28">
        <v>0</v>
      </c>
      <c r="F275" s="28">
        <v>0</v>
      </c>
      <c r="G275" s="28">
        <v>0</v>
      </c>
      <c r="H275" s="28">
        <v>0</v>
      </c>
      <c r="I275" s="28">
        <v>0</v>
      </c>
      <c r="J275" s="28">
        <v>0</v>
      </c>
      <c r="K275" s="28">
        <v>0</v>
      </c>
      <c r="L275" s="29">
        <v>0</v>
      </c>
    </row>
    <row r="276" spans="1:12" ht="30" x14ac:dyDescent="0.25">
      <c r="A276" s="80"/>
      <c r="B276" s="8" t="s">
        <v>17</v>
      </c>
      <c r="C276" s="41">
        <f>D276+E276+F276</f>
        <v>2486.4</v>
      </c>
      <c r="D276" s="28">
        <v>586.6</v>
      </c>
      <c r="E276" s="28">
        <v>949.9</v>
      </c>
      <c r="F276" s="28">
        <v>949.9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9">
        <v>0</v>
      </c>
    </row>
    <row r="277" spans="1:12" x14ac:dyDescent="0.25">
      <c r="A277" s="80"/>
      <c r="B277" s="8" t="s">
        <v>7</v>
      </c>
      <c r="C277" s="20">
        <f>D277+E277</f>
        <v>0</v>
      </c>
      <c r="D277" s="20"/>
      <c r="E277" s="20"/>
      <c r="F277" s="28"/>
      <c r="G277" s="28">
        <v>0</v>
      </c>
      <c r="H277" s="28">
        <v>0</v>
      </c>
      <c r="I277" s="28">
        <v>0</v>
      </c>
      <c r="J277" s="28">
        <v>0</v>
      </c>
      <c r="K277" s="28">
        <v>0</v>
      </c>
      <c r="L277" s="30">
        <f>C277</f>
        <v>0</v>
      </c>
    </row>
    <row r="278" spans="1:12" x14ac:dyDescent="0.25">
      <c r="A278" s="93"/>
      <c r="B278" s="8" t="s">
        <v>8</v>
      </c>
      <c r="C278" s="28">
        <v>0</v>
      </c>
      <c r="D278" s="28">
        <v>0</v>
      </c>
      <c r="E278" s="28">
        <v>0</v>
      </c>
      <c r="F278" s="28">
        <v>0</v>
      </c>
      <c r="G278" s="28">
        <v>0</v>
      </c>
      <c r="H278" s="28">
        <v>0</v>
      </c>
      <c r="I278" s="28">
        <v>0</v>
      </c>
      <c r="J278" s="28">
        <v>0</v>
      </c>
      <c r="K278" s="28">
        <v>0</v>
      </c>
      <c r="L278" s="29">
        <v>0</v>
      </c>
    </row>
    <row r="279" spans="1:12" x14ac:dyDescent="0.25">
      <c r="A279" s="81" t="s">
        <v>46</v>
      </c>
      <c r="B279" s="82" t="s">
        <v>5</v>
      </c>
      <c r="C279" s="70">
        <v>0</v>
      </c>
      <c r="D279" s="70">
        <v>0</v>
      </c>
      <c r="E279" s="70">
        <v>0</v>
      </c>
      <c r="F279" s="70">
        <v>0</v>
      </c>
      <c r="G279" s="70">
        <v>0</v>
      </c>
      <c r="H279" s="70">
        <v>0</v>
      </c>
      <c r="I279" s="70">
        <v>0</v>
      </c>
      <c r="J279" s="70">
        <v>0</v>
      </c>
      <c r="K279" s="70">
        <v>0</v>
      </c>
      <c r="L279" s="71">
        <v>0</v>
      </c>
    </row>
    <row r="280" spans="1:12" x14ac:dyDescent="0.25">
      <c r="A280" s="78"/>
      <c r="B280" s="82"/>
      <c r="C280" s="70"/>
      <c r="D280" s="70"/>
      <c r="E280" s="70"/>
      <c r="F280" s="70"/>
      <c r="G280" s="70"/>
      <c r="H280" s="70"/>
      <c r="I280" s="70"/>
      <c r="J280" s="70"/>
      <c r="K280" s="70"/>
      <c r="L280" s="71"/>
    </row>
    <row r="281" spans="1:12" ht="30" x14ac:dyDescent="0.25">
      <c r="A281" s="78"/>
      <c r="B281" s="8" t="s">
        <v>6</v>
      </c>
      <c r="C281" s="28">
        <v>0</v>
      </c>
      <c r="D281" s="28">
        <v>0</v>
      </c>
      <c r="E281" s="28">
        <v>0</v>
      </c>
      <c r="F281" s="28">
        <v>0</v>
      </c>
      <c r="G281" s="28">
        <v>0</v>
      </c>
      <c r="H281" s="28">
        <v>0</v>
      </c>
      <c r="I281" s="28">
        <v>0</v>
      </c>
      <c r="J281" s="28">
        <v>0</v>
      </c>
      <c r="K281" s="28">
        <v>0</v>
      </c>
      <c r="L281" s="29">
        <v>0</v>
      </c>
    </row>
    <row r="282" spans="1:12" ht="30" x14ac:dyDescent="0.25">
      <c r="A282" s="78"/>
      <c r="B282" s="8" t="s">
        <v>17</v>
      </c>
      <c r="C282" s="28">
        <v>0</v>
      </c>
      <c r="D282" s="28">
        <v>0</v>
      </c>
      <c r="E282" s="28">
        <v>0</v>
      </c>
      <c r="F282" s="28">
        <v>0</v>
      </c>
      <c r="G282" s="28">
        <v>0</v>
      </c>
      <c r="H282" s="28">
        <v>0</v>
      </c>
      <c r="I282" s="28">
        <v>0</v>
      </c>
      <c r="J282" s="28">
        <v>0</v>
      </c>
      <c r="K282" s="28">
        <v>0</v>
      </c>
      <c r="L282" s="29">
        <v>0</v>
      </c>
    </row>
    <row r="283" spans="1:12" x14ac:dyDescent="0.25">
      <c r="A283" s="78"/>
      <c r="B283" s="8" t="s">
        <v>7</v>
      </c>
      <c r="C283" s="28">
        <v>0</v>
      </c>
      <c r="D283" s="28">
        <v>0</v>
      </c>
      <c r="E283" s="28">
        <v>0</v>
      </c>
      <c r="F283" s="28">
        <v>0</v>
      </c>
      <c r="G283" s="28">
        <v>0</v>
      </c>
      <c r="H283" s="28">
        <v>0</v>
      </c>
      <c r="I283" s="28">
        <v>0</v>
      </c>
      <c r="J283" s="28">
        <v>0</v>
      </c>
      <c r="K283" s="28">
        <v>0</v>
      </c>
      <c r="L283" s="29">
        <v>0</v>
      </c>
    </row>
    <row r="284" spans="1:12" x14ac:dyDescent="0.25">
      <c r="A284" s="78"/>
      <c r="B284" s="82" t="s">
        <v>8</v>
      </c>
      <c r="C284" s="70">
        <v>0</v>
      </c>
      <c r="D284" s="70">
        <v>0</v>
      </c>
      <c r="E284" s="70">
        <v>0</v>
      </c>
      <c r="F284" s="70">
        <v>0</v>
      </c>
      <c r="G284" s="70">
        <v>0</v>
      </c>
      <c r="H284" s="70">
        <v>0</v>
      </c>
      <c r="I284" s="70">
        <v>0</v>
      </c>
      <c r="J284" s="70">
        <v>0</v>
      </c>
      <c r="K284" s="70">
        <v>0</v>
      </c>
      <c r="L284" s="71">
        <v>0</v>
      </c>
    </row>
    <row r="285" spans="1:12" x14ac:dyDescent="0.25">
      <c r="A285" s="79"/>
      <c r="B285" s="82"/>
      <c r="C285" s="70"/>
      <c r="D285" s="70"/>
      <c r="E285" s="70"/>
      <c r="F285" s="70"/>
      <c r="G285" s="70"/>
      <c r="H285" s="70"/>
      <c r="I285" s="70"/>
      <c r="J285" s="70"/>
      <c r="K285" s="70"/>
      <c r="L285" s="71"/>
    </row>
    <row r="286" spans="1:12" x14ac:dyDescent="0.25">
      <c r="A286" s="13" t="s">
        <v>47</v>
      </c>
      <c r="B286" s="8" t="s">
        <v>5</v>
      </c>
      <c r="C286" s="28">
        <v>0</v>
      </c>
      <c r="D286" s="28">
        <v>0</v>
      </c>
      <c r="E286" s="28">
        <v>0</v>
      </c>
      <c r="F286" s="28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9">
        <v>0</v>
      </c>
    </row>
    <row r="287" spans="1:12" ht="30" x14ac:dyDescent="0.25">
      <c r="A287" s="72" t="s">
        <v>71</v>
      </c>
      <c r="B287" s="8" t="s">
        <v>6</v>
      </c>
      <c r="C287" s="28">
        <v>0</v>
      </c>
      <c r="D287" s="28">
        <v>0</v>
      </c>
      <c r="E287" s="28">
        <v>0</v>
      </c>
      <c r="F287" s="28">
        <v>0</v>
      </c>
      <c r="G287" s="28">
        <v>0</v>
      </c>
      <c r="H287" s="28">
        <v>0</v>
      </c>
      <c r="I287" s="28">
        <v>0</v>
      </c>
      <c r="J287" s="28">
        <v>0</v>
      </c>
      <c r="K287" s="28">
        <v>0</v>
      </c>
      <c r="L287" s="29">
        <v>0</v>
      </c>
    </row>
    <row r="288" spans="1:12" ht="30" x14ac:dyDescent="0.25">
      <c r="A288" s="73"/>
      <c r="B288" s="8" t="s">
        <v>17</v>
      </c>
      <c r="C288" s="28">
        <v>0</v>
      </c>
      <c r="D288" s="28">
        <v>0</v>
      </c>
      <c r="E288" s="28">
        <v>0</v>
      </c>
      <c r="F288" s="28">
        <v>0</v>
      </c>
      <c r="G288" s="28">
        <v>0</v>
      </c>
      <c r="H288" s="28">
        <v>0</v>
      </c>
      <c r="I288" s="28">
        <v>0</v>
      </c>
      <c r="J288" s="28">
        <v>0</v>
      </c>
      <c r="K288" s="28">
        <v>0</v>
      </c>
      <c r="L288" s="29">
        <v>0</v>
      </c>
    </row>
    <row r="289" spans="1:12" x14ac:dyDescent="0.25">
      <c r="A289" s="73"/>
      <c r="B289" s="8" t="s">
        <v>7</v>
      </c>
      <c r="C289" s="28">
        <v>0</v>
      </c>
      <c r="D289" s="28">
        <v>0</v>
      </c>
      <c r="E289" s="28">
        <v>0</v>
      </c>
      <c r="F289" s="28">
        <v>0</v>
      </c>
      <c r="G289" s="28">
        <v>0</v>
      </c>
      <c r="H289" s="28">
        <v>0</v>
      </c>
      <c r="I289" s="28">
        <v>0</v>
      </c>
      <c r="J289" s="28">
        <v>0</v>
      </c>
      <c r="K289" s="28">
        <v>0</v>
      </c>
      <c r="L289" s="29">
        <v>0</v>
      </c>
    </row>
    <row r="290" spans="1:12" x14ac:dyDescent="0.25">
      <c r="A290" s="74"/>
      <c r="B290" s="8" t="s">
        <v>8</v>
      </c>
      <c r="C290" s="28">
        <v>0</v>
      </c>
      <c r="D290" s="28">
        <v>0</v>
      </c>
      <c r="E290" s="28">
        <v>0</v>
      </c>
      <c r="F290" s="28">
        <v>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9">
        <v>0</v>
      </c>
    </row>
    <row r="291" spans="1:12" x14ac:dyDescent="0.25">
      <c r="A291" s="123" t="s">
        <v>61</v>
      </c>
      <c r="B291" s="8" t="s">
        <v>5</v>
      </c>
      <c r="C291" s="28">
        <v>0</v>
      </c>
      <c r="D291" s="28">
        <v>0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9">
        <v>0</v>
      </c>
    </row>
    <row r="292" spans="1:12" ht="30" x14ac:dyDescent="0.25">
      <c r="A292" s="124"/>
      <c r="B292" s="8" t="s">
        <v>6</v>
      </c>
      <c r="C292" s="28">
        <v>0</v>
      </c>
      <c r="D292" s="28">
        <v>0</v>
      </c>
      <c r="E292" s="28">
        <v>0</v>
      </c>
      <c r="F292" s="28">
        <v>0</v>
      </c>
      <c r="G292" s="28">
        <v>0</v>
      </c>
      <c r="H292" s="28">
        <v>0</v>
      </c>
      <c r="I292" s="28">
        <v>0</v>
      </c>
      <c r="J292" s="28">
        <v>0</v>
      </c>
      <c r="K292" s="28">
        <v>0</v>
      </c>
      <c r="L292" s="29">
        <v>0</v>
      </c>
    </row>
    <row r="293" spans="1:12" ht="30" x14ac:dyDescent="0.25">
      <c r="A293" s="124"/>
      <c r="B293" s="8" t="s">
        <v>17</v>
      </c>
      <c r="C293" s="28">
        <v>0</v>
      </c>
      <c r="D293" s="28">
        <v>0</v>
      </c>
      <c r="E293" s="28">
        <v>0</v>
      </c>
      <c r="F293" s="28">
        <v>0</v>
      </c>
      <c r="G293" s="28">
        <v>0</v>
      </c>
      <c r="H293" s="28">
        <v>0</v>
      </c>
      <c r="I293" s="28">
        <v>0</v>
      </c>
      <c r="J293" s="28">
        <v>0</v>
      </c>
      <c r="K293" s="28">
        <v>0</v>
      </c>
      <c r="L293" s="29">
        <v>0</v>
      </c>
    </row>
    <row r="294" spans="1:12" x14ac:dyDescent="0.25">
      <c r="A294" s="124"/>
      <c r="B294" s="8" t="s">
        <v>7</v>
      </c>
      <c r="C294" s="28">
        <v>0</v>
      </c>
      <c r="D294" s="28">
        <v>0</v>
      </c>
      <c r="E294" s="28">
        <v>0</v>
      </c>
      <c r="F294" s="28">
        <v>0</v>
      </c>
      <c r="G294" s="28">
        <v>0</v>
      </c>
      <c r="H294" s="28">
        <v>0</v>
      </c>
      <c r="I294" s="28">
        <v>0</v>
      </c>
      <c r="J294" s="28">
        <v>0</v>
      </c>
      <c r="K294" s="28">
        <v>0</v>
      </c>
      <c r="L294" s="29">
        <v>0</v>
      </c>
    </row>
    <row r="295" spans="1:12" x14ac:dyDescent="0.25">
      <c r="A295" s="124"/>
      <c r="B295" s="8" t="s">
        <v>8</v>
      </c>
      <c r="C295" s="28">
        <v>0</v>
      </c>
      <c r="D295" s="28">
        <v>0</v>
      </c>
      <c r="E295" s="28">
        <v>0</v>
      </c>
      <c r="F295" s="28">
        <v>0</v>
      </c>
      <c r="G295" s="28">
        <v>0</v>
      </c>
      <c r="H295" s="28">
        <v>0</v>
      </c>
      <c r="I295" s="28">
        <v>0</v>
      </c>
      <c r="J295" s="28">
        <v>0</v>
      </c>
      <c r="K295" s="28">
        <v>0</v>
      </c>
      <c r="L295" s="29">
        <v>0</v>
      </c>
    </row>
    <row r="296" spans="1:12" x14ac:dyDescent="0.25">
      <c r="A296" s="13" t="s">
        <v>48</v>
      </c>
      <c r="B296" s="8" t="s">
        <v>5</v>
      </c>
      <c r="C296" s="19">
        <f>D296+E296+F296</f>
        <v>600</v>
      </c>
      <c r="D296" s="19">
        <f>D299</f>
        <v>200</v>
      </c>
      <c r="E296" s="19">
        <f>E299</f>
        <v>200</v>
      </c>
      <c r="F296" s="20">
        <v>200</v>
      </c>
      <c r="G296" s="20">
        <v>0</v>
      </c>
      <c r="H296" s="20">
        <v>0</v>
      </c>
      <c r="I296" s="20">
        <v>0</v>
      </c>
      <c r="J296" s="20">
        <v>0</v>
      </c>
      <c r="K296" s="20">
        <v>0</v>
      </c>
      <c r="L296" s="31">
        <f>C296</f>
        <v>600</v>
      </c>
    </row>
    <row r="297" spans="1:12" ht="30" x14ac:dyDescent="0.25">
      <c r="A297" s="72" t="s">
        <v>49</v>
      </c>
      <c r="B297" s="8" t="s">
        <v>6</v>
      </c>
      <c r="C297" s="49">
        <f t="shared" ref="C297:C300" si="117">D297+E297+F297</f>
        <v>0</v>
      </c>
      <c r="D297" s="29">
        <v>0</v>
      </c>
      <c r="E297" s="29">
        <v>0</v>
      </c>
      <c r="F297" s="28">
        <v>0</v>
      </c>
      <c r="G297" s="28">
        <v>0</v>
      </c>
      <c r="H297" s="28">
        <v>0</v>
      </c>
      <c r="I297" s="28">
        <v>0</v>
      </c>
      <c r="J297" s="28">
        <v>0</v>
      </c>
      <c r="K297" s="28">
        <v>0</v>
      </c>
      <c r="L297" s="29">
        <f>C297</f>
        <v>0</v>
      </c>
    </row>
    <row r="298" spans="1:12" ht="30" x14ac:dyDescent="0.25">
      <c r="A298" s="73"/>
      <c r="B298" s="8" t="s">
        <v>17</v>
      </c>
      <c r="C298" s="49">
        <f t="shared" si="117"/>
        <v>0</v>
      </c>
      <c r="D298" s="29">
        <v>0</v>
      </c>
      <c r="E298" s="29">
        <v>0</v>
      </c>
      <c r="F298" s="28">
        <v>0</v>
      </c>
      <c r="G298" s="28">
        <v>0</v>
      </c>
      <c r="H298" s="28">
        <v>0</v>
      </c>
      <c r="I298" s="28">
        <v>0</v>
      </c>
      <c r="J298" s="28">
        <v>0</v>
      </c>
      <c r="K298" s="28">
        <v>0</v>
      </c>
      <c r="L298" s="29">
        <f>C298</f>
        <v>0</v>
      </c>
    </row>
    <row r="299" spans="1:12" x14ac:dyDescent="0.25">
      <c r="A299" s="73"/>
      <c r="B299" s="8" t="s">
        <v>7</v>
      </c>
      <c r="C299" s="49">
        <f t="shared" si="117"/>
        <v>600</v>
      </c>
      <c r="D299" s="19">
        <v>200</v>
      </c>
      <c r="E299" s="19">
        <v>200</v>
      </c>
      <c r="F299" s="28">
        <v>200</v>
      </c>
      <c r="G299" s="28">
        <v>0</v>
      </c>
      <c r="H299" s="28">
        <v>0</v>
      </c>
      <c r="I299" s="28">
        <v>0</v>
      </c>
      <c r="J299" s="28">
        <v>0</v>
      </c>
      <c r="K299" s="28">
        <v>0</v>
      </c>
      <c r="L299" s="31">
        <f>C299</f>
        <v>600</v>
      </c>
    </row>
    <row r="300" spans="1:12" x14ac:dyDescent="0.25">
      <c r="A300" s="74"/>
      <c r="B300" s="8" t="s">
        <v>8</v>
      </c>
      <c r="C300" s="49">
        <f t="shared" si="117"/>
        <v>0</v>
      </c>
      <c r="D300" s="28">
        <v>0</v>
      </c>
      <c r="E300" s="28">
        <v>0</v>
      </c>
      <c r="F300" s="28">
        <v>0</v>
      </c>
      <c r="G300" s="28">
        <v>0</v>
      </c>
      <c r="H300" s="28">
        <v>0</v>
      </c>
      <c r="I300" s="28">
        <v>0</v>
      </c>
      <c r="J300" s="28">
        <v>0</v>
      </c>
      <c r="K300" s="28">
        <v>0</v>
      </c>
      <c r="L300" s="30">
        <v>0</v>
      </c>
    </row>
    <row r="301" spans="1:12" x14ac:dyDescent="0.25">
      <c r="A301" s="81" t="s">
        <v>103</v>
      </c>
      <c r="B301" s="8" t="s">
        <v>5</v>
      </c>
      <c r="C301" s="45">
        <f t="shared" ref="C301:C303" si="118">D301+E301+F301</f>
        <v>600</v>
      </c>
      <c r="D301" s="20">
        <f>D304</f>
        <v>200</v>
      </c>
      <c r="E301" s="20">
        <f>E304</f>
        <v>200</v>
      </c>
      <c r="F301" s="48">
        <f>F304</f>
        <v>200</v>
      </c>
      <c r="G301" s="28">
        <v>0</v>
      </c>
      <c r="H301" s="28">
        <v>0</v>
      </c>
      <c r="I301" s="28">
        <v>0</v>
      </c>
      <c r="J301" s="28">
        <v>0</v>
      </c>
      <c r="K301" s="28">
        <v>0</v>
      </c>
      <c r="L301" s="31">
        <f>C301</f>
        <v>600</v>
      </c>
    </row>
    <row r="302" spans="1:12" ht="30" x14ac:dyDescent="0.25">
      <c r="A302" s="80"/>
      <c r="B302" s="8" t="s">
        <v>6</v>
      </c>
      <c r="C302" s="45">
        <f t="shared" si="118"/>
        <v>0</v>
      </c>
      <c r="D302" s="28">
        <v>0</v>
      </c>
      <c r="E302" s="28">
        <v>0</v>
      </c>
      <c r="F302" s="28">
        <v>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9">
        <v>0</v>
      </c>
    </row>
    <row r="303" spans="1:12" ht="30" x14ac:dyDescent="0.25">
      <c r="A303" s="80"/>
      <c r="B303" s="8" t="s">
        <v>17</v>
      </c>
      <c r="C303" s="45">
        <f t="shared" si="118"/>
        <v>0</v>
      </c>
      <c r="D303" s="28">
        <v>0</v>
      </c>
      <c r="E303" s="28">
        <v>0</v>
      </c>
      <c r="F303" s="28">
        <v>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9">
        <v>0</v>
      </c>
    </row>
    <row r="304" spans="1:12" x14ac:dyDescent="0.25">
      <c r="A304" s="80"/>
      <c r="B304" s="8" t="s">
        <v>7</v>
      </c>
      <c r="C304" s="45">
        <f>D304+E304+F304</f>
        <v>600</v>
      </c>
      <c r="D304" s="20">
        <v>200</v>
      </c>
      <c r="E304" s="20">
        <v>200</v>
      </c>
      <c r="F304" s="28">
        <v>200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31">
        <f t="shared" ref="L304:L311" si="119">C304</f>
        <v>600</v>
      </c>
    </row>
    <row r="305" spans="1:12" x14ac:dyDescent="0.25">
      <c r="A305" s="93"/>
      <c r="B305" s="8" t="s">
        <v>8</v>
      </c>
      <c r="C305" s="45">
        <f>D305+E305+F305</f>
        <v>0</v>
      </c>
      <c r="D305" s="28">
        <v>0</v>
      </c>
      <c r="E305" s="28">
        <v>0</v>
      </c>
      <c r="F305" s="28">
        <v>0</v>
      </c>
      <c r="G305" s="28">
        <v>0</v>
      </c>
      <c r="H305" s="28">
        <v>0</v>
      </c>
      <c r="I305" s="28">
        <v>0</v>
      </c>
      <c r="J305" s="28">
        <v>0</v>
      </c>
      <c r="K305" s="28">
        <v>0</v>
      </c>
      <c r="L305" s="29">
        <f t="shared" si="119"/>
        <v>0</v>
      </c>
    </row>
    <row r="306" spans="1:12" x14ac:dyDescent="0.25">
      <c r="A306" s="13" t="s">
        <v>100</v>
      </c>
      <c r="B306" s="8" t="s">
        <v>5</v>
      </c>
      <c r="C306" s="19">
        <f>D306+E306+F306</f>
        <v>0</v>
      </c>
      <c r="D306" s="19">
        <f>D307+D308+D309+D310</f>
        <v>0</v>
      </c>
      <c r="E306" s="19">
        <f t="shared" ref="E306" si="120">E307+E308+E309+E310</f>
        <v>0</v>
      </c>
      <c r="F306" s="19">
        <f t="shared" ref="F306" si="121">F307+F308+F309+F310</f>
        <v>0</v>
      </c>
      <c r="G306" s="20"/>
      <c r="H306" s="20"/>
      <c r="I306" s="20"/>
      <c r="J306" s="20"/>
      <c r="K306" s="20"/>
      <c r="L306" s="20">
        <f t="shared" si="119"/>
        <v>0</v>
      </c>
    </row>
    <row r="307" spans="1:12" ht="30" x14ac:dyDescent="0.25">
      <c r="A307" s="72" t="s">
        <v>84</v>
      </c>
      <c r="B307" s="8" t="s">
        <v>6</v>
      </c>
      <c r="C307" s="28">
        <v>0</v>
      </c>
      <c r="D307" s="28">
        <v>0</v>
      </c>
      <c r="E307" s="28">
        <v>0</v>
      </c>
      <c r="F307" s="28">
        <v>0</v>
      </c>
      <c r="G307" s="28">
        <v>0</v>
      </c>
      <c r="H307" s="28">
        <v>0</v>
      </c>
      <c r="I307" s="28">
        <v>0</v>
      </c>
      <c r="J307" s="28">
        <v>0</v>
      </c>
      <c r="K307" s="28">
        <v>0</v>
      </c>
      <c r="L307" s="29">
        <f t="shared" si="119"/>
        <v>0</v>
      </c>
    </row>
    <row r="308" spans="1:12" ht="30" x14ac:dyDescent="0.25">
      <c r="A308" s="73"/>
      <c r="B308" s="8" t="s">
        <v>17</v>
      </c>
      <c r="C308" s="19">
        <f>D308+E308+F308</f>
        <v>0</v>
      </c>
      <c r="D308" s="19"/>
      <c r="E308" s="28">
        <v>0</v>
      </c>
      <c r="F308" s="28">
        <v>0</v>
      </c>
      <c r="G308" s="28">
        <v>0</v>
      </c>
      <c r="H308" s="28">
        <v>0</v>
      </c>
      <c r="I308" s="28">
        <v>0</v>
      </c>
      <c r="J308" s="28">
        <v>0</v>
      </c>
      <c r="K308" s="28">
        <v>0</v>
      </c>
      <c r="L308" s="30">
        <f t="shared" si="119"/>
        <v>0</v>
      </c>
    </row>
    <row r="309" spans="1:12" x14ac:dyDescent="0.25">
      <c r="A309" s="73"/>
      <c r="B309" s="8" t="s">
        <v>7</v>
      </c>
      <c r="C309" s="19">
        <f>D309+E309+F309</f>
        <v>0</v>
      </c>
      <c r="D309" s="19"/>
      <c r="E309" s="19"/>
      <c r="F309" s="19"/>
      <c r="G309" s="28">
        <v>0</v>
      </c>
      <c r="H309" s="28">
        <v>0</v>
      </c>
      <c r="I309" s="28">
        <v>0</v>
      </c>
      <c r="J309" s="28">
        <v>0</v>
      </c>
      <c r="K309" s="28">
        <v>0</v>
      </c>
      <c r="L309" s="30">
        <f t="shared" si="119"/>
        <v>0</v>
      </c>
    </row>
    <row r="310" spans="1:12" x14ac:dyDescent="0.25">
      <c r="A310" s="74"/>
      <c r="B310" s="8" t="s">
        <v>8</v>
      </c>
      <c r="C310" s="28">
        <v>0</v>
      </c>
      <c r="D310" s="28">
        <v>0</v>
      </c>
      <c r="E310" s="28">
        <v>0</v>
      </c>
      <c r="F310" s="28">
        <v>0</v>
      </c>
      <c r="G310" s="28">
        <v>0</v>
      </c>
      <c r="H310" s="28">
        <v>0</v>
      </c>
      <c r="I310" s="28">
        <v>0</v>
      </c>
      <c r="J310" s="28">
        <v>0</v>
      </c>
      <c r="K310" s="28">
        <v>0</v>
      </c>
      <c r="L310" s="30">
        <f t="shared" si="119"/>
        <v>0</v>
      </c>
    </row>
    <row r="311" spans="1:12" x14ac:dyDescent="0.25">
      <c r="A311" s="85" t="s">
        <v>79</v>
      </c>
      <c r="B311" s="8" t="s">
        <v>5</v>
      </c>
      <c r="C311" s="20">
        <f>D311+E311+F311</f>
        <v>0</v>
      </c>
      <c r="D311" s="20">
        <f>D312+D313+D314+D315</f>
        <v>0</v>
      </c>
      <c r="E311" s="20">
        <f t="shared" ref="E311:F311" si="122">E312+E313+E314+E315</f>
        <v>0</v>
      </c>
      <c r="F311" s="20">
        <f t="shared" si="122"/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30">
        <f t="shared" si="119"/>
        <v>0</v>
      </c>
    </row>
    <row r="312" spans="1:12" ht="30" x14ac:dyDescent="0.25">
      <c r="A312" s="72"/>
      <c r="B312" s="8" t="s">
        <v>6</v>
      </c>
      <c r="C312" s="28">
        <v>0</v>
      </c>
      <c r="D312" s="28">
        <v>0</v>
      </c>
      <c r="E312" s="28">
        <v>0</v>
      </c>
      <c r="F312" s="28">
        <v>0</v>
      </c>
      <c r="G312" s="28">
        <v>0</v>
      </c>
      <c r="H312" s="28">
        <v>0</v>
      </c>
      <c r="I312" s="28">
        <v>0</v>
      </c>
      <c r="J312" s="28">
        <v>0</v>
      </c>
      <c r="K312" s="28">
        <v>0</v>
      </c>
      <c r="L312" s="29">
        <v>0</v>
      </c>
    </row>
    <row r="313" spans="1:12" ht="30" x14ac:dyDescent="0.25">
      <c r="A313" s="72"/>
      <c r="B313" s="8" t="s">
        <v>17</v>
      </c>
      <c r="C313" s="20">
        <f>D313+E313+F313</f>
        <v>0</v>
      </c>
      <c r="D313" s="20"/>
      <c r="E313" s="28">
        <v>0</v>
      </c>
      <c r="F313" s="28">
        <v>0</v>
      </c>
      <c r="G313" s="28">
        <v>0</v>
      </c>
      <c r="H313" s="28">
        <v>0</v>
      </c>
      <c r="I313" s="28">
        <v>0</v>
      </c>
      <c r="J313" s="28">
        <v>0</v>
      </c>
      <c r="K313" s="28">
        <v>0</v>
      </c>
      <c r="L313" s="30">
        <f>C313</f>
        <v>0</v>
      </c>
    </row>
    <row r="314" spans="1:12" x14ac:dyDescent="0.25">
      <c r="A314" s="72"/>
      <c r="B314" s="8" t="s">
        <v>7</v>
      </c>
      <c r="C314" s="20">
        <f>D314+E314+F314</f>
        <v>0</v>
      </c>
      <c r="D314" s="20"/>
      <c r="E314" s="20"/>
      <c r="F314" s="20"/>
      <c r="G314" s="28">
        <v>0</v>
      </c>
      <c r="H314" s="28">
        <v>0</v>
      </c>
      <c r="I314" s="28">
        <v>0</v>
      </c>
      <c r="J314" s="28">
        <v>0</v>
      </c>
      <c r="K314" s="28">
        <v>0</v>
      </c>
      <c r="L314" s="30">
        <f>C314</f>
        <v>0</v>
      </c>
    </row>
    <row r="315" spans="1:12" x14ac:dyDescent="0.25">
      <c r="A315" s="72"/>
      <c r="B315" s="82" t="s">
        <v>8</v>
      </c>
      <c r="C315" s="68">
        <v>0</v>
      </c>
      <c r="D315" s="68">
        <v>0</v>
      </c>
      <c r="E315" s="68">
        <v>0</v>
      </c>
      <c r="F315" s="68">
        <v>0</v>
      </c>
      <c r="G315" s="68">
        <v>0</v>
      </c>
      <c r="H315" s="68">
        <v>0</v>
      </c>
      <c r="I315" s="68">
        <v>0</v>
      </c>
      <c r="J315" s="68">
        <v>0</v>
      </c>
      <c r="K315" s="68">
        <v>0</v>
      </c>
      <c r="L315" s="71">
        <f>C315</f>
        <v>0</v>
      </c>
    </row>
    <row r="316" spans="1:12" x14ac:dyDescent="0.25">
      <c r="A316" s="86"/>
      <c r="B316" s="82"/>
      <c r="C316" s="69"/>
      <c r="D316" s="69"/>
      <c r="E316" s="69"/>
      <c r="F316" s="69"/>
      <c r="G316" s="69"/>
      <c r="H316" s="69"/>
      <c r="I316" s="69"/>
      <c r="J316" s="69"/>
      <c r="K316" s="69"/>
      <c r="L316" s="71"/>
    </row>
    <row r="317" spans="1:12" x14ac:dyDescent="0.25">
      <c r="A317" s="9" t="s">
        <v>50</v>
      </c>
      <c r="B317" s="8" t="s">
        <v>5</v>
      </c>
      <c r="C317" s="19">
        <f>C322+C332</f>
        <v>6701.7000000000007</v>
      </c>
      <c r="D317" s="19">
        <f t="shared" ref="D317:F317" si="123">D322+D332</f>
        <v>2235.9</v>
      </c>
      <c r="E317" s="19">
        <f t="shared" si="123"/>
        <v>2232.9</v>
      </c>
      <c r="F317" s="19">
        <f t="shared" si="123"/>
        <v>2232.9</v>
      </c>
      <c r="G317" s="28">
        <v>0</v>
      </c>
      <c r="H317" s="28">
        <v>0</v>
      </c>
      <c r="I317" s="28">
        <v>0</v>
      </c>
      <c r="J317" s="28">
        <v>0</v>
      </c>
      <c r="K317" s="28">
        <v>0</v>
      </c>
      <c r="L317" s="35">
        <f t="shared" ref="L317:L327" si="124">C317</f>
        <v>6701.7000000000007</v>
      </c>
    </row>
    <row r="318" spans="1:12" ht="30" x14ac:dyDescent="0.25">
      <c r="A318" s="77" t="s">
        <v>51</v>
      </c>
      <c r="B318" s="8" t="s">
        <v>6</v>
      </c>
      <c r="C318" s="23">
        <f t="shared" ref="C318:F318" si="125">C323+C333</f>
        <v>0</v>
      </c>
      <c r="D318" s="23">
        <f t="shared" si="125"/>
        <v>0</v>
      </c>
      <c r="E318" s="23">
        <f t="shared" si="125"/>
        <v>0</v>
      </c>
      <c r="F318" s="23">
        <f t="shared" si="125"/>
        <v>0</v>
      </c>
      <c r="G318" s="28">
        <v>0</v>
      </c>
      <c r="H318" s="28">
        <v>0</v>
      </c>
      <c r="I318" s="28">
        <v>0</v>
      </c>
      <c r="J318" s="28">
        <v>0</v>
      </c>
      <c r="K318" s="28">
        <v>0</v>
      </c>
      <c r="L318" s="29">
        <f t="shared" si="124"/>
        <v>0</v>
      </c>
    </row>
    <row r="319" spans="1:12" ht="30" x14ac:dyDescent="0.25">
      <c r="A319" s="78"/>
      <c r="B319" s="8" t="s">
        <v>17</v>
      </c>
      <c r="C319" s="23">
        <f t="shared" ref="C319:F319" si="126">C324+C334</f>
        <v>0</v>
      </c>
      <c r="D319" s="23">
        <f t="shared" si="126"/>
        <v>0</v>
      </c>
      <c r="E319" s="23">
        <f t="shared" si="126"/>
        <v>0</v>
      </c>
      <c r="F319" s="23">
        <f t="shared" si="126"/>
        <v>0</v>
      </c>
      <c r="G319" s="28">
        <v>0</v>
      </c>
      <c r="H319" s="28">
        <v>0</v>
      </c>
      <c r="I319" s="28">
        <v>0</v>
      </c>
      <c r="J319" s="28">
        <v>0</v>
      </c>
      <c r="K319" s="28">
        <v>0</v>
      </c>
      <c r="L319" s="29">
        <f t="shared" si="124"/>
        <v>0</v>
      </c>
    </row>
    <row r="320" spans="1:12" x14ac:dyDescent="0.25">
      <c r="A320" s="78"/>
      <c r="B320" s="8" t="s">
        <v>7</v>
      </c>
      <c r="C320" s="43">
        <f>D320+E320+F320</f>
        <v>6701.7000000000007</v>
      </c>
      <c r="D320" s="44">
        <f>D325+D335</f>
        <v>2235.9</v>
      </c>
      <c r="E320" s="58">
        <f t="shared" ref="E320:L320" si="127">E325+E335</f>
        <v>2232.9</v>
      </c>
      <c r="F320" s="58">
        <f t="shared" si="127"/>
        <v>2232.9</v>
      </c>
      <c r="G320" s="58">
        <f t="shared" si="127"/>
        <v>0</v>
      </c>
      <c r="H320" s="58">
        <f t="shared" si="127"/>
        <v>0</v>
      </c>
      <c r="I320" s="58">
        <f t="shared" si="127"/>
        <v>0</v>
      </c>
      <c r="J320" s="58">
        <f t="shared" si="127"/>
        <v>0</v>
      </c>
      <c r="K320" s="58">
        <f t="shared" si="127"/>
        <v>0</v>
      </c>
      <c r="L320" s="58">
        <f t="shared" si="127"/>
        <v>6701.7000000000007</v>
      </c>
    </row>
    <row r="321" spans="1:12" x14ac:dyDescent="0.25">
      <c r="A321" s="79"/>
      <c r="B321" s="8" t="s">
        <v>8</v>
      </c>
      <c r="C321" s="23">
        <f t="shared" ref="C321:F321" si="128">C326+C336</f>
        <v>0</v>
      </c>
      <c r="D321" s="23">
        <f t="shared" si="128"/>
        <v>0</v>
      </c>
      <c r="E321" s="23">
        <f t="shared" si="128"/>
        <v>0</v>
      </c>
      <c r="F321" s="23">
        <f t="shared" si="128"/>
        <v>0</v>
      </c>
      <c r="G321" s="28">
        <v>0</v>
      </c>
      <c r="H321" s="28">
        <v>0</v>
      </c>
      <c r="I321" s="28">
        <v>0</v>
      </c>
      <c r="J321" s="28">
        <v>0</v>
      </c>
      <c r="K321" s="28">
        <v>0</v>
      </c>
      <c r="L321" s="29">
        <f t="shared" si="124"/>
        <v>0</v>
      </c>
    </row>
    <row r="322" spans="1:12" x14ac:dyDescent="0.25">
      <c r="A322" s="61" t="s">
        <v>52</v>
      </c>
      <c r="B322" s="8" t="s">
        <v>5</v>
      </c>
      <c r="C322" s="19">
        <f>D322+E322+F322</f>
        <v>6476.7000000000007</v>
      </c>
      <c r="D322" s="44">
        <v>2160.9</v>
      </c>
      <c r="E322" s="44">
        <v>2157.9</v>
      </c>
      <c r="F322" s="44">
        <v>2157.9</v>
      </c>
      <c r="G322" s="28">
        <v>0</v>
      </c>
      <c r="H322" s="28">
        <v>0</v>
      </c>
      <c r="I322" s="28">
        <v>0</v>
      </c>
      <c r="J322" s="28">
        <v>0</v>
      </c>
      <c r="K322" s="28">
        <v>0</v>
      </c>
      <c r="L322" s="35">
        <f t="shared" si="124"/>
        <v>6476.7000000000007</v>
      </c>
    </row>
    <row r="323" spans="1:12" ht="30" x14ac:dyDescent="0.25">
      <c r="A323" s="80" t="s">
        <v>53</v>
      </c>
      <c r="B323" s="8" t="s">
        <v>6</v>
      </c>
      <c r="C323" s="28">
        <v>0</v>
      </c>
      <c r="D323" s="28">
        <v>0</v>
      </c>
      <c r="E323" s="28">
        <v>0</v>
      </c>
      <c r="F323" s="28">
        <v>0</v>
      </c>
      <c r="G323" s="28">
        <v>0</v>
      </c>
      <c r="H323" s="28">
        <v>0</v>
      </c>
      <c r="I323" s="28">
        <v>0</v>
      </c>
      <c r="J323" s="28">
        <v>0</v>
      </c>
      <c r="K323" s="28">
        <v>0</v>
      </c>
      <c r="L323" s="29">
        <f t="shared" si="124"/>
        <v>0</v>
      </c>
    </row>
    <row r="324" spans="1:12" ht="30" x14ac:dyDescent="0.25">
      <c r="A324" s="78"/>
      <c r="B324" s="8" t="s">
        <v>17</v>
      </c>
      <c r="C324" s="28">
        <v>0</v>
      </c>
      <c r="D324" s="28">
        <v>0</v>
      </c>
      <c r="E324" s="28">
        <v>0</v>
      </c>
      <c r="F324" s="28">
        <v>0</v>
      </c>
      <c r="G324" s="28">
        <v>0</v>
      </c>
      <c r="H324" s="28">
        <v>0</v>
      </c>
      <c r="I324" s="28">
        <v>0</v>
      </c>
      <c r="J324" s="28">
        <v>0</v>
      </c>
      <c r="K324" s="28">
        <v>0</v>
      </c>
      <c r="L324" s="29">
        <f t="shared" si="124"/>
        <v>0</v>
      </c>
    </row>
    <row r="325" spans="1:12" x14ac:dyDescent="0.25">
      <c r="A325" s="78"/>
      <c r="B325" s="8" t="s">
        <v>7</v>
      </c>
      <c r="C325" s="19">
        <f>D325+E325+F325</f>
        <v>6476.7000000000007</v>
      </c>
      <c r="D325" s="44">
        <v>2160.9</v>
      </c>
      <c r="E325" s="44">
        <v>2157.9</v>
      </c>
      <c r="F325" s="44">
        <v>2157.9</v>
      </c>
      <c r="G325" s="28">
        <v>0</v>
      </c>
      <c r="H325" s="28">
        <v>0</v>
      </c>
      <c r="I325" s="28">
        <v>0</v>
      </c>
      <c r="J325" s="28">
        <v>0</v>
      </c>
      <c r="K325" s="28">
        <v>0</v>
      </c>
      <c r="L325" s="35">
        <f t="shared" si="124"/>
        <v>6476.7000000000007</v>
      </c>
    </row>
    <row r="326" spans="1:12" x14ac:dyDescent="0.25">
      <c r="A326" s="79"/>
      <c r="B326" s="8" t="s">
        <v>8</v>
      </c>
      <c r="C326" s="28">
        <v>0</v>
      </c>
      <c r="D326" s="28">
        <v>0</v>
      </c>
      <c r="E326" s="28">
        <v>0</v>
      </c>
      <c r="F326" s="28">
        <v>0</v>
      </c>
      <c r="G326" s="28">
        <v>0</v>
      </c>
      <c r="H326" s="28">
        <v>0</v>
      </c>
      <c r="I326" s="28">
        <v>0</v>
      </c>
      <c r="J326" s="28">
        <v>0</v>
      </c>
      <c r="K326" s="28">
        <v>0</v>
      </c>
      <c r="L326" s="30">
        <f t="shared" si="124"/>
        <v>0</v>
      </c>
    </row>
    <row r="327" spans="1:12" x14ac:dyDescent="0.25">
      <c r="A327" s="81" t="s">
        <v>80</v>
      </c>
      <c r="B327" s="8" t="s">
        <v>5</v>
      </c>
      <c r="C327" s="41">
        <f>C328+C329+C330+C331</f>
        <v>6476.7000000000007</v>
      </c>
      <c r="D327" s="41">
        <f t="shared" ref="D327:F327" si="129">D328+D329+D330+D331</f>
        <v>2160.9</v>
      </c>
      <c r="E327" s="41">
        <f t="shared" si="129"/>
        <v>2157.9</v>
      </c>
      <c r="F327" s="41">
        <f t="shared" si="129"/>
        <v>2157.9</v>
      </c>
      <c r="G327" s="28">
        <v>0</v>
      </c>
      <c r="H327" s="28">
        <v>0</v>
      </c>
      <c r="I327" s="28">
        <v>0</v>
      </c>
      <c r="J327" s="28">
        <v>0</v>
      </c>
      <c r="K327" s="28">
        <v>0</v>
      </c>
      <c r="L327" s="35">
        <f t="shared" si="124"/>
        <v>6476.7000000000007</v>
      </c>
    </row>
    <row r="328" spans="1:12" ht="30" x14ac:dyDescent="0.25">
      <c r="A328" s="80"/>
      <c r="B328" s="8" t="s">
        <v>6</v>
      </c>
      <c r="C328" s="44">
        <f t="shared" ref="C328:C329" si="130">D328+E328+F328</f>
        <v>0</v>
      </c>
      <c r="D328" s="28">
        <v>0</v>
      </c>
      <c r="E328" s="28">
        <v>0</v>
      </c>
      <c r="F328" s="28">
        <v>0</v>
      </c>
      <c r="G328" s="28">
        <v>0</v>
      </c>
      <c r="H328" s="28">
        <v>0</v>
      </c>
      <c r="I328" s="28">
        <v>0</v>
      </c>
      <c r="J328" s="28">
        <v>0</v>
      </c>
      <c r="K328" s="28">
        <v>0</v>
      </c>
      <c r="L328" s="29">
        <v>0</v>
      </c>
    </row>
    <row r="329" spans="1:12" ht="30" x14ac:dyDescent="0.25">
      <c r="A329" s="80"/>
      <c r="B329" s="8" t="s">
        <v>17</v>
      </c>
      <c r="C329" s="44">
        <f t="shared" si="130"/>
        <v>0</v>
      </c>
      <c r="D329" s="28">
        <v>0</v>
      </c>
      <c r="E329" s="28">
        <v>0</v>
      </c>
      <c r="F329" s="28">
        <v>0</v>
      </c>
      <c r="G329" s="28">
        <v>0</v>
      </c>
      <c r="H329" s="28">
        <v>0</v>
      </c>
      <c r="I329" s="28">
        <v>0</v>
      </c>
      <c r="J329" s="28">
        <v>0</v>
      </c>
      <c r="K329" s="28">
        <v>0</v>
      </c>
      <c r="L329" s="29">
        <v>0</v>
      </c>
    </row>
    <row r="330" spans="1:12" x14ac:dyDescent="0.25">
      <c r="A330" s="80"/>
      <c r="B330" s="8" t="s">
        <v>7</v>
      </c>
      <c r="C330" s="20">
        <f>D330+E330+F330</f>
        <v>6476.7000000000007</v>
      </c>
      <c r="D330" s="20">
        <v>2160.9</v>
      </c>
      <c r="E330" s="20">
        <v>2157.9</v>
      </c>
      <c r="F330" s="20">
        <v>2157.9</v>
      </c>
      <c r="G330" s="28">
        <v>0</v>
      </c>
      <c r="H330" s="28">
        <v>0</v>
      </c>
      <c r="I330" s="28">
        <v>0</v>
      </c>
      <c r="J330" s="28">
        <v>0</v>
      </c>
      <c r="K330" s="28">
        <v>0</v>
      </c>
      <c r="L330" s="31">
        <f>C330</f>
        <v>6476.7000000000007</v>
      </c>
    </row>
    <row r="331" spans="1:12" x14ac:dyDescent="0.25">
      <c r="A331" s="93"/>
      <c r="B331" s="8" t="s">
        <v>8</v>
      </c>
      <c r="C331" s="28">
        <v>0</v>
      </c>
      <c r="D331" s="28">
        <v>0</v>
      </c>
      <c r="E331" s="28">
        <v>0</v>
      </c>
      <c r="F331" s="28">
        <v>0</v>
      </c>
      <c r="G331" s="28">
        <v>0</v>
      </c>
      <c r="H331" s="28">
        <v>0</v>
      </c>
      <c r="I331" s="28">
        <v>0</v>
      </c>
      <c r="J331" s="28">
        <v>0</v>
      </c>
      <c r="K331" s="28">
        <v>0</v>
      </c>
      <c r="L331" s="30">
        <f>C331</f>
        <v>0</v>
      </c>
    </row>
    <row r="332" spans="1:12" x14ac:dyDescent="0.25">
      <c r="A332" s="61" t="s">
        <v>100</v>
      </c>
      <c r="B332" s="8" t="s">
        <v>5</v>
      </c>
      <c r="C332" s="45">
        <f>C333+C334+C335+C336</f>
        <v>225</v>
      </c>
      <c r="D332" s="45">
        <f t="shared" ref="D332:F332" si="131">D333+D334+D335+D336</f>
        <v>75</v>
      </c>
      <c r="E332" s="45">
        <f t="shared" si="131"/>
        <v>75</v>
      </c>
      <c r="F332" s="45">
        <f t="shared" si="131"/>
        <v>75</v>
      </c>
      <c r="G332" s="28">
        <v>0</v>
      </c>
      <c r="H332" s="28">
        <v>0</v>
      </c>
      <c r="I332" s="28">
        <v>0</v>
      </c>
      <c r="J332" s="28">
        <v>0</v>
      </c>
      <c r="K332" s="28">
        <v>0</v>
      </c>
      <c r="L332" s="31">
        <f>C332</f>
        <v>225</v>
      </c>
    </row>
    <row r="333" spans="1:12" ht="45" customHeight="1" x14ac:dyDescent="0.25">
      <c r="A333" s="125" t="s">
        <v>70</v>
      </c>
      <c r="B333" s="8" t="s">
        <v>6</v>
      </c>
      <c r="C333" s="28">
        <v>0</v>
      </c>
      <c r="D333" s="28">
        <v>0</v>
      </c>
      <c r="E333" s="28">
        <v>0</v>
      </c>
      <c r="F333" s="28">
        <v>0</v>
      </c>
      <c r="G333" s="28">
        <v>0</v>
      </c>
      <c r="H333" s="28">
        <v>0</v>
      </c>
      <c r="I333" s="28">
        <v>0</v>
      </c>
      <c r="J333" s="28">
        <v>0</v>
      </c>
      <c r="K333" s="28">
        <v>0</v>
      </c>
      <c r="L333" s="29">
        <v>0</v>
      </c>
    </row>
    <row r="334" spans="1:12" ht="30" x14ac:dyDescent="0.25">
      <c r="A334" s="125"/>
      <c r="B334" s="8" t="s">
        <v>17</v>
      </c>
      <c r="C334" s="28">
        <v>0</v>
      </c>
      <c r="D334" s="28">
        <v>0</v>
      </c>
      <c r="E334" s="28">
        <v>0</v>
      </c>
      <c r="F334" s="28">
        <v>0</v>
      </c>
      <c r="G334" s="28">
        <v>0</v>
      </c>
      <c r="H334" s="28">
        <v>0</v>
      </c>
      <c r="I334" s="28">
        <v>0</v>
      </c>
      <c r="J334" s="28">
        <v>0</v>
      </c>
      <c r="K334" s="28">
        <v>0</v>
      </c>
      <c r="L334" s="29">
        <v>0</v>
      </c>
    </row>
    <row r="335" spans="1:12" x14ac:dyDescent="0.25">
      <c r="A335" s="125"/>
      <c r="B335" s="8" t="s">
        <v>7</v>
      </c>
      <c r="C335" s="45">
        <f>+D335+E335+F335</f>
        <v>225</v>
      </c>
      <c r="D335" s="48">
        <v>75</v>
      </c>
      <c r="E335" s="48">
        <v>75</v>
      </c>
      <c r="F335" s="45">
        <v>75</v>
      </c>
      <c r="G335" s="28">
        <v>0</v>
      </c>
      <c r="H335" s="28">
        <v>0</v>
      </c>
      <c r="I335" s="28">
        <v>0</v>
      </c>
      <c r="J335" s="28">
        <v>0</v>
      </c>
      <c r="K335" s="28">
        <v>0</v>
      </c>
      <c r="L335" s="31">
        <f t="shared" ref="L335:L341" si="132">C335</f>
        <v>225</v>
      </c>
    </row>
    <row r="336" spans="1:12" x14ac:dyDescent="0.25">
      <c r="A336" s="126"/>
      <c r="B336" s="8" t="s">
        <v>8</v>
      </c>
      <c r="C336" s="45">
        <f t="shared" ref="C336:C340" si="133">+D336+E336+F336</f>
        <v>0</v>
      </c>
      <c r="D336" s="28">
        <v>0</v>
      </c>
      <c r="E336" s="28">
        <v>0</v>
      </c>
      <c r="F336" s="28">
        <v>0</v>
      </c>
      <c r="G336" s="28">
        <v>0</v>
      </c>
      <c r="H336" s="28">
        <v>0</v>
      </c>
      <c r="I336" s="28">
        <v>0</v>
      </c>
      <c r="J336" s="28">
        <v>0</v>
      </c>
      <c r="K336" s="28">
        <v>0</v>
      </c>
      <c r="L336" s="30">
        <f t="shared" si="132"/>
        <v>0</v>
      </c>
    </row>
    <row r="337" spans="1:12" x14ac:dyDescent="0.25">
      <c r="A337" s="81" t="s">
        <v>99</v>
      </c>
      <c r="B337" s="8" t="s">
        <v>5</v>
      </c>
      <c r="C337" s="45">
        <f t="shared" si="133"/>
        <v>225</v>
      </c>
      <c r="D337" s="45">
        <f t="shared" ref="D337:F337" si="134">D338+D339+D340+D341</f>
        <v>75</v>
      </c>
      <c r="E337" s="45">
        <f t="shared" si="134"/>
        <v>75</v>
      </c>
      <c r="F337" s="45">
        <f t="shared" si="134"/>
        <v>75</v>
      </c>
      <c r="G337" s="28">
        <v>0</v>
      </c>
      <c r="H337" s="28">
        <v>0</v>
      </c>
      <c r="I337" s="28">
        <v>0</v>
      </c>
      <c r="J337" s="28">
        <v>0</v>
      </c>
      <c r="K337" s="28">
        <v>0</v>
      </c>
      <c r="L337" s="31">
        <f t="shared" si="132"/>
        <v>225</v>
      </c>
    </row>
    <row r="338" spans="1:12" ht="30" x14ac:dyDescent="0.25">
      <c r="A338" s="80"/>
      <c r="B338" s="8" t="s">
        <v>6</v>
      </c>
      <c r="C338" s="45">
        <f t="shared" si="133"/>
        <v>0</v>
      </c>
      <c r="D338" s="28">
        <v>0</v>
      </c>
      <c r="E338" s="28">
        <v>0</v>
      </c>
      <c r="F338" s="28">
        <v>0</v>
      </c>
      <c r="G338" s="28">
        <v>0</v>
      </c>
      <c r="H338" s="28">
        <v>0</v>
      </c>
      <c r="I338" s="28">
        <v>0</v>
      </c>
      <c r="J338" s="28">
        <v>0</v>
      </c>
      <c r="K338" s="28">
        <v>0</v>
      </c>
      <c r="L338" s="29">
        <f t="shared" si="132"/>
        <v>0</v>
      </c>
    </row>
    <row r="339" spans="1:12" ht="30" x14ac:dyDescent="0.25">
      <c r="A339" s="80"/>
      <c r="B339" s="8" t="s">
        <v>17</v>
      </c>
      <c r="C339" s="45">
        <f t="shared" si="133"/>
        <v>0</v>
      </c>
      <c r="D339" s="28">
        <v>0</v>
      </c>
      <c r="E339" s="28">
        <v>0</v>
      </c>
      <c r="F339" s="28">
        <v>0</v>
      </c>
      <c r="G339" s="28">
        <v>0</v>
      </c>
      <c r="H339" s="28">
        <v>0</v>
      </c>
      <c r="I339" s="28">
        <v>0</v>
      </c>
      <c r="J339" s="28">
        <v>0</v>
      </c>
      <c r="K339" s="28">
        <v>0</v>
      </c>
      <c r="L339" s="29">
        <f t="shared" si="132"/>
        <v>0</v>
      </c>
    </row>
    <row r="340" spans="1:12" x14ac:dyDescent="0.25">
      <c r="A340" s="80"/>
      <c r="B340" s="8" t="s">
        <v>7</v>
      </c>
      <c r="C340" s="45">
        <f t="shared" si="133"/>
        <v>225</v>
      </c>
      <c r="D340" s="20">
        <v>75</v>
      </c>
      <c r="E340" s="20">
        <v>75</v>
      </c>
      <c r="F340" s="28">
        <v>75</v>
      </c>
      <c r="G340" s="28">
        <v>0</v>
      </c>
      <c r="H340" s="28">
        <v>0</v>
      </c>
      <c r="I340" s="28">
        <v>0</v>
      </c>
      <c r="J340" s="28">
        <v>0</v>
      </c>
      <c r="K340" s="28">
        <v>0</v>
      </c>
      <c r="L340" s="31">
        <f t="shared" si="132"/>
        <v>225</v>
      </c>
    </row>
    <row r="341" spans="1:12" x14ac:dyDescent="0.25">
      <c r="A341" s="93"/>
      <c r="B341" s="8" t="s">
        <v>8</v>
      </c>
      <c r="C341" s="28">
        <v>0</v>
      </c>
      <c r="D341" s="28">
        <v>0</v>
      </c>
      <c r="E341" s="28">
        <v>0</v>
      </c>
      <c r="F341" s="28">
        <v>0</v>
      </c>
      <c r="G341" s="28">
        <v>0</v>
      </c>
      <c r="H341" s="28">
        <v>0</v>
      </c>
      <c r="I341" s="28">
        <v>0</v>
      </c>
      <c r="J341" s="28">
        <v>0</v>
      </c>
      <c r="K341" s="28">
        <v>0</v>
      </c>
      <c r="L341" s="29">
        <f t="shared" si="132"/>
        <v>0</v>
      </c>
    </row>
  </sheetData>
  <mergeCells count="340">
    <mergeCell ref="H315:H316"/>
    <mergeCell ref="I315:I316"/>
    <mergeCell ref="J315:J316"/>
    <mergeCell ref="H134:H135"/>
    <mergeCell ref="I134:I135"/>
    <mergeCell ref="J134:J135"/>
    <mergeCell ref="H136:H137"/>
    <mergeCell ref="I136:I137"/>
    <mergeCell ref="J136:J137"/>
    <mergeCell ref="H258:H259"/>
    <mergeCell ref="I258:I259"/>
    <mergeCell ref="H254:H255"/>
    <mergeCell ref="I254:I255"/>
    <mergeCell ref="J254:J255"/>
    <mergeCell ref="J258:J259"/>
    <mergeCell ref="H260:H261"/>
    <mergeCell ref="I260:I261"/>
    <mergeCell ref="J260:J261"/>
    <mergeCell ref="H263:H264"/>
    <mergeCell ref="I263:I264"/>
    <mergeCell ref="J263:J264"/>
    <mergeCell ref="H284:H285"/>
    <mergeCell ref="I284:I285"/>
    <mergeCell ref="J284:J285"/>
    <mergeCell ref="A337:A341"/>
    <mergeCell ref="A39:A46"/>
    <mergeCell ref="D315:D316"/>
    <mergeCell ref="E315:E316"/>
    <mergeCell ref="F315:F316"/>
    <mergeCell ref="G315:G316"/>
    <mergeCell ref="K315:K316"/>
    <mergeCell ref="A291:A295"/>
    <mergeCell ref="A301:A305"/>
    <mergeCell ref="A311:A316"/>
    <mergeCell ref="B315:B316"/>
    <mergeCell ref="C315:C316"/>
    <mergeCell ref="G279:G280"/>
    <mergeCell ref="K279:K280"/>
    <mergeCell ref="B284:B285"/>
    <mergeCell ref="C284:C285"/>
    <mergeCell ref="D284:D285"/>
    <mergeCell ref="A333:A336"/>
    <mergeCell ref="K284:K285"/>
    <mergeCell ref="A244:A248"/>
    <mergeCell ref="A233:A237"/>
    <mergeCell ref="G249:G250"/>
    <mergeCell ref="K249:K250"/>
    <mergeCell ref="A256:A262"/>
    <mergeCell ref="L260:L261"/>
    <mergeCell ref="B258:B259"/>
    <mergeCell ref="C258:C259"/>
    <mergeCell ref="D258:D259"/>
    <mergeCell ref="E258:E259"/>
    <mergeCell ref="B241:B242"/>
    <mergeCell ref="C241:C242"/>
    <mergeCell ref="D241:D242"/>
    <mergeCell ref="E241:E242"/>
    <mergeCell ref="L249:L250"/>
    <mergeCell ref="B249:B250"/>
    <mergeCell ref="C249:C250"/>
    <mergeCell ref="C260:C261"/>
    <mergeCell ref="H249:H250"/>
    <mergeCell ref="I249:I250"/>
    <mergeCell ref="J249:J250"/>
    <mergeCell ref="D87:D88"/>
    <mergeCell ref="E87:E88"/>
    <mergeCell ref="F87:F88"/>
    <mergeCell ref="G87:G88"/>
    <mergeCell ref="D260:D261"/>
    <mergeCell ref="E260:E261"/>
    <mergeCell ref="F260:F261"/>
    <mergeCell ref="G260:G261"/>
    <mergeCell ref="K260:K261"/>
    <mergeCell ref="D249:D250"/>
    <mergeCell ref="E249:E250"/>
    <mergeCell ref="F249:F250"/>
    <mergeCell ref="F258:F259"/>
    <mergeCell ref="G258:G259"/>
    <mergeCell ref="K258:K259"/>
    <mergeCell ref="K230:K232"/>
    <mergeCell ref="E124:E125"/>
    <mergeCell ref="F124:F125"/>
    <mergeCell ref="G124:G125"/>
    <mergeCell ref="K124:K125"/>
    <mergeCell ref="H103:H104"/>
    <mergeCell ref="I103:I104"/>
    <mergeCell ref="J103:J104"/>
    <mergeCell ref="H87:H88"/>
    <mergeCell ref="L315:L316"/>
    <mergeCell ref="A327:A331"/>
    <mergeCell ref="L279:L280"/>
    <mergeCell ref="A274:A278"/>
    <mergeCell ref="A263:A268"/>
    <mergeCell ref="B263:B264"/>
    <mergeCell ref="C263:C264"/>
    <mergeCell ref="D263:D264"/>
    <mergeCell ref="E263:E264"/>
    <mergeCell ref="E284:E285"/>
    <mergeCell ref="F284:F285"/>
    <mergeCell ref="G284:G285"/>
    <mergeCell ref="F263:F264"/>
    <mergeCell ref="G263:G264"/>
    <mergeCell ref="K263:K264"/>
    <mergeCell ref="L263:L264"/>
    <mergeCell ref="L284:L285"/>
    <mergeCell ref="B279:B280"/>
    <mergeCell ref="C279:C280"/>
    <mergeCell ref="D279:D280"/>
    <mergeCell ref="E279:E280"/>
    <mergeCell ref="F279:F280"/>
    <mergeCell ref="H279:H280"/>
    <mergeCell ref="I279:I280"/>
    <mergeCell ref="A199:A203"/>
    <mergeCell ref="B208:B209"/>
    <mergeCell ref="C208:C209"/>
    <mergeCell ref="D208:D209"/>
    <mergeCell ref="E208:E209"/>
    <mergeCell ref="G152:G153"/>
    <mergeCell ref="K152:K153"/>
    <mergeCell ref="L152:L153"/>
    <mergeCell ref="A154:A158"/>
    <mergeCell ref="A164:A168"/>
    <mergeCell ref="B152:B153"/>
    <mergeCell ref="C152:C153"/>
    <mergeCell ref="D152:D153"/>
    <mergeCell ref="E152:E153"/>
    <mergeCell ref="H208:H209"/>
    <mergeCell ref="I208:I209"/>
    <mergeCell ref="J208:J209"/>
    <mergeCell ref="A174:A178"/>
    <mergeCell ref="A189:A193"/>
    <mergeCell ref="A179:A183"/>
    <mergeCell ref="A184:A188"/>
    <mergeCell ref="A194:A198"/>
    <mergeCell ref="L230:L232"/>
    <mergeCell ref="F241:F242"/>
    <mergeCell ref="G241:G242"/>
    <mergeCell ref="K241:K242"/>
    <mergeCell ref="L241:L242"/>
    <mergeCell ref="F152:F153"/>
    <mergeCell ref="F208:F209"/>
    <mergeCell ref="G208:G209"/>
    <mergeCell ref="K208:K209"/>
    <mergeCell ref="L208:L209"/>
    <mergeCell ref="G228:G229"/>
    <mergeCell ref="K228:K229"/>
    <mergeCell ref="L228:L229"/>
    <mergeCell ref="H230:H232"/>
    <mergeCell ref="I230:I232"/>
    <mergeCell ref="J230:J232"/>
    <mergeCell ref="H241:H242"/>
    <mergeCell ref="I241:I242"/>
    <mergeCell ref="J241:J242"/>
    <mergeCell ref="A73:A77"/>
    <mergeCell ref="A78:A82"/>
    <mergeCell ref="G44:G45"/>
    <mergeCell ref="K44:K45"/>
    <mergeCell ref="L44:L45"/>
    <mergeCell ref="A47:A51"/>
    <mergeCell ref="A62:A67"/>
    <mergeCell ref="B66:B67"/>
    <mergeCell ref="C66:C67"/>
    <mergeCell ref="D66:D67"/>
    <mergeCell ref="E66:E67"/>
    <mergeCell ref="F66:F67"/>
    <mergeCell ref="G66:G67"/>
    <mergeCell ref="K66:K67"/>
    <mergeCell ref="L66:L67"/>
    <mergeCell ref="B44:B45"/>
    <mergeCell ref="C44:C45"/>
    <mergeCell ref="D44:D45"/>
    <mergeCell ref="E44:E45"/>
    <mergeCell ref="F44:F45"/>
    <mergeCell ref="A58:A61"/>
    <mergeCell ref="H66:H67"/>
    <mergeCell ref="I66:I67"/>
    <mergeCell ref="J66:J67"/>
    <mergeCell ref="L40:L41"/>
    <mergeCell ref="B42:B43"/>
    <mergeCell ref="C42:C43"/>
    <mergeCell ref="D42:D43"/>
    <mergeCell ref="E42:E43"/>
    <mergeCell ref="F42:F43"/>
    <mergeCell ref="G42:G43"/>
    <mergeCell ref="K42:K43"/>
    <mergeCell ref="L42:L43"/>
    <mergeCell ref="B40:B41"/>
    <mergeCell ref="C40:C41"/>
    <mergeCell ref="D40:D41"/>
    <mergeCell ref="E40:E41"/>
    <mergeCell ref="F40:F41"/>
    <mergeCell ref="H40:H41"/>
    <mergeCell ref="I40:I41"/>
    <mergeCell ref="J40:J41"/>
    <mergeCell ref="H42:H43"/>
    <mergeCell ref="I42:I43"/>
    <mergeCell ref="J42:J43"/>
    <mergeCell ref="B38:B39"/>
    <mergeCell ref="C38:C39"/>
    <mergeCell ref="D38:D39"/>
    <mergeCell ref="E38:E39"/>
    <mergeCell ref="F38:F39"/>
    <mergeCell ref="G38:G39"/>
    <mergeCell ref="K38:K39"/>
    <mergeCell ref="L38:L39"/>
    <mergeCell ref="A22:A27"/>
    <mergeCell ref="A33:A37"/>
    <mergeCell ref="E24:E25"/>
    <mergeCell ref="D24:D25"/>
    <mergeCell ref="C24:C25"/>
    <mergeCell ref="H38:H39"/>
    <mergeCell ref="I38:I39"/>
    <mergeCell ref="J38:J39"/>
    <mergeCell ref="A3:L3"/>
    <mergeCell ref="A4:L4"/>
    <mergeCell ref="B26:B27"/>
    <mergeCell ref="L26:L27"/>
    <mergeCell ref="B24:B25"/>
    <mergeCell ref="L24:L25"/>
    <mergeCell ref="A6:A10"/>
    <mergeCell ref="B6:B10"/>
    <mergeCell ref="C6:L6"/>
    <mergeCell ref="C9:C10"/>
    <mergeCell ref="G9:G10"/>
    <mergeCell ref="K9:K10"/>
    <mergeCell ref="A12:A15"/>
    <mergeCell ref="A17:A20"/>
    <mergeCell ref="D9:F9"/>
    <mergeCell ref="H9:J9"/>
    <mergeCell ref="L9:L10"/>
    <mergeCell ref="I27:I28"/>
    <mergeCell ref="J27:J28"/>
    <mergeCell ref="K27:K28"/>
    <mergeCell ref="A116:A119"/>
    <mergeCell ref="A84:A88"/>
    <mergeCell ref="A95:A98"/>
    <mergeCell ref="L124:L125"/>
    <mergeCell ref="A110:A114"/>
    <mergeCell ref="A120:A125"/>
    <mergeCell ref="B124:B125"/>
    <mergeCell ref="C124:C125"/>
    <mergeCell ref="D124:D125"/>
    <mergeCell ref="A89:A93"/>
    <mergeCell ref="A99:A104"/>
    <mergeCell ref="B103:B104"/>
    <mergeCell ref="C103:C104"/>
    <mergeCell ref="D103:D104"/>
    <mergeCell ref="E103:E104"/>
    <mergeCell ref="F103:F104"/>
    <mergeCell ref="L87:L88"/>
    <mergeCell ref="K87:K88"/>
    <mergeCell ref="A106:A109"/>
    <mergeCell ref="G103:G104"/>
    <mergeCell ref="K103:K104"/>
    <mergeCell ref="L103:L104"/>
    <mergeCell ref="B87:B88"/>
    <mergeCell ref="C87:C88"/>
    <mergeCell ref="A131:A137"/>
    <mergeCell ref="B134:B135"/>
    <mergeCell ref="C134:C135"/>
    <mergeCell ref="D134:D135"/>
    <mergeCell ref="E134:E135"/>
    <mergeCell ref="F134:F135"/>
    <mergeCell ref="G134:G135"/>
    <mergeCell ref="K134:K135"/>
    <mergeCell ref="L134:L135"/>
    <mergeCell ref="B136:B137"/>
    <mergeCell ref="C136:C137"/>
    <mergeCell ref="D136:D137"/>
    <mergeCell ref="E136:E137"/>
    <mergeCell ref="F136:F137"/>
    <mergeCell ref="G136:G137"/>
    <mergeCell ref="K136:K137"/>
    <mergeCell ref="L136:L137"/>
    <mergeCell ref="B230:B232"/>
    <mergeCell ref="C230:C232"/>
    <mergeCell ref="D230:D232"/>
    <mergeCell ref="E230:E232"/>
    <mergeCell ref="F230:F232"/>
    <mergeCell ref="G230:G232"/>
    <mergeCell ref="A205:A209"/>
    <mergeCell ref="A221:A224"/>
    <mergeCell ref="A226:A232"/>
    <mergeCell ref="B228:B229"/>
    <mergeCell ref="C228:C229"/>
    <mergeCell ref="D228:D229"/>
    <mergeCell ref="E228:E229"/>
    <mergeCell ref="A210:A214"/>
    <mergeCell ref="F228:F229"/>
    <mergeCell ref="A216:A219"/>
    <mergeCell ref="A127:A130"/>
    <mergeCell ref="A149:A153"/>
    <mergeCell ref="A160:A163"/>
    <mergeCell ref="A170:A173"/>
    <mergeCell ref="I1:L1"/>
    <mergeCell ref="I2:L2"/>
    <mergeCell ref="A307:A310"/>
    <mergeCell ref="A318:A321"/>
    <mergeCell ref="A323:A326"/>
    <mergeCell ref="A250:A255"/>
    <mergeCell ref="A270:A273"/>
    <mergeCell ref="A279:A285"/>
    <mergeCell ref="A287:A290"/>
    <mergeCell ref="A297:A300"/>
    <mergeCell ref="B254:B255"/>
    <mergeCell ref="C254:C255"/>
    <mergeCell ref="D254:D255"/>
    <mergeCell ref="E254:E255"/>
    <mergeCell ref="F254:F255"/>
    <mergeCell ref="G254:G255"/>
    <mergeCell ref="K254:K255"/>
    <mergeCell ref="L254:L255"/>
    <mergeCell ref="L258:L259"/>
    <mergeCell ref="B260:B261"/>
    <mergeCell ref="J279:J280"/>
    <mergeCell ref="I87:I88"/>
    <mergeCell ref="J87:J88"/>
    <mergeCell ref="H124:H125"/>
    <mergeCell ref="I124:I125"/>
    <mergeCell ref="J124:J125"/>
    <mergeCell ref="H152:H153"/>
    <mergeCell ref="I152:I153"/>
    <mergeCell ref="J152:J153"/>
    <mergeCell ref="H228:H229"/>
    <mergeCell ref="I228:I229"/>
    <mergeCell ref="J228:J229"/>
    <mergeCell ref="H44:H45"/>
    <mergeCell ref="I44:I45"/>
    <mergeCell ref="J44:J45"/>
    <mergeCell ref="F25:F26"/>
    <mergeCell ref="G25:G26"/>
    <mergeCell ref="H25:H26"/>
    <mergeCell ref="I25:I26"/>
    <mergeCell ref="J25:J26"/>
    <mergeCell ref="K25:K26"/>
    <mergeCell ref="F27:F28"/>
    <mergeCell ref="G27:G28"/>
    <mergeCell ref="H27:H28"/>
    <mergeCell ref="G40:G41"/>
    <mergeCell ref="K40:K41"/>
  </mergeCells>
  <pageMargins left="0.70866141732283472" right="0.70866141732283472" top="1.3385826771653544" bottom="0.74803149606299213" header="0.31496062992125984" footer="0.31496062992125984"/>
  <pageSetup paperSize="9" scale="73" orientation="landscape" r:id="rId1"/>
  <rowBreaks count="15" manualBreakCount="15">
    <brk id="20" max="16383" man="1"/>
    <brk id="37" max="16383" man="1"/>
    <brk id="56" max="16383" man="1"/>
    <brk id="77" max="16383" man="1"/>
    <brk id="98" max="16383" man="1"/>
    <brk id="114" max="16383" man="1"/>
    <brk id="130" max="16383" man="1"/>
    <brk id="147" max="16383" man="1"/>
    <brk id="168" max="16383" man="1"/>
    <brk id="214" max="16383" man="1"/>
    <brk id="237" max="16383" man="1"/>
    <brk id="255" max="16383" man="1"/>
    <brk id="285" max="16383" man="1"/>
    <brk id="305" max="16383" man="1"/>
    <brk id="3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2019-03-27T13:27:39Z</dcterms:modified>
</cp:coreProperties>
</file>