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Лист1!$9:$11</definedName>
  </definedNames>
  <calcPr calcId="145621"/>
</workbook>
</file>

<file path=xl/calcChain.xml><?xml version="1.0" encoding="utf-8"?>
<calcChain xmlns="http://schemas.openxmlformats.org/spreadsheetml/2006/main">
  <c r="J162" i="1" l="1"/>
  <c r="I162" i="1"/>
  <c r="J161" i="1"/>
  <c r="I161" i="1"/>
  <c r="J163" i="1"/>
  <c r="I163" i="1"/>
  <c r="J159" i="1"/>
  <c r="I159" i="1"/>
  <c r="K161" i="1"/>
  <c r="J160" i="1"/>
  <c r="K160" i="1" s="1"/>
  <c r="I160" i="1"/>
  <c r="K165" i="1"/>
  <c r="J165" i="1"/>
  <c r="I165" i="1"/>
  <c r="J78" i="1"/>
  <c r="I78" i="1"/>
  <c r="J39" i="1"/>
  <c r="I39" i="1"/>
  <c r="K19" i="1"/>
  <c r="K20" i="1"/>
  <c r="K21" i="1"/>
  <c r="J17" i="1"/>
  <c r="I17" i="1"/>
  <c r="K18" i="1"/>
  <c r="J138" i="1"/>
  <c r="I138" i="1"/>
  <c r="K162" i="1" l="1"/>
  <c r="K163" i="1"/>
  <c r="K17" i="1"/>
  <c r="J91" i="1"/>
  <c r="I91" i="1"/>
  <c r="K94" i="1"/>
  <c r="J106" i="1"/>
  <c r="I106" i="1"/>
  <c r="K109" i="1"/>
  <c r="K156" i="1"/>
  <c r="J153" i="1"/>
  <c r="I153" i="1"/>
  <c r="K42" i="1"/>
  <c r="K39" i="1"/>
  <c r="K101" i="1"/>
  <c r="K104" i="1"/>
  <c r="K97" i="1"/>
  <c r="K98" i="1"/>
  <c r="K99" i="1"/>
  <c r="K96" i="1"/>
  <c r="K88" i="1"/>
  <c r="J85" i="1"/>
  <c r="I85" i="1"/>
  <c r="J46" i="1"/>
  <c r="I46" i="1"/>
  <c r="K51" i="1"/>
  <c r="K50" i="1"/>
  <c r="K85" i="1" l="1"/>
  <c r="K106" i="1"/>
  <c r="K153" i="1"/>
  <c r="K91" i="1"/>
  <c r="J146" i="1" l="1"/>
  <c r="I146" i="1"/>
  <c r="K149" i="1"/>
  <c r="K141" i="1"/>
  <c r="K138" i="1"/>
  <c r="K132" i="1"/>
  <c r="K133" i="1"/>
  <c r="K134" i="1"/>
  <c r="J131" i="1"/>
  <c r="I131" i="1"/>
  <c r="K65" i="1"/>
  <c r="J62" i="1"/>
  <c r="I62" i="1"/>
  <c r="K126" i="1"/>
  <c r="K127" i="1"/>
  <c r="K129" i="1"/>
  <c r="J125" i="1"/>
  <c r="I125" i="1"/>
  <c r="K49" i="1"/>
  <c r="K52" i="1"/>
  <c r="K48" i="1"/>
  <c r="K56" i="1"/>
  <c r="K57" i="1"/>
  <c r="K58" i="1"/>
  <c r="J55" i="1"/>
  <c r="I55" i="1"/>
  <c r="K81" i="1"/>
  <c r="K78" i="1"/>
  <c r="K71" i="1"/>
  <c r="K72" i="1"/>
  <c r="J70" i="1"/>
  <c r="I70" i="1"/>
  <c r="K146" i="1" l="1"/>
  <c r="K131" i="1"/>
  <c r="K125" i="1"/>
  <c r="K159" i="1"/>
  <c r="K70" i="1"/>
  <c r="K55" i="1"/>
  <c r="K62" i="1"/>
  <c r="K46" i="1"/>
</calcChain>
</file>

<file path=xl/sharedStrings.xml><?xml version="1.0" encoding="utf-8"?>
<sst xmlns="http://schemas.openxmlformats.org/spreadsheetml/2006/main" count="485" uniqueCount="134">
  <si>
    <t>№ п/п</t>
  </si>
  <si>
    <t>Наименование мероприятия</t>
  </si>
  <si>
    <t>Ответственный исполнитель</t>
  </si>
  <si>
    <t>Наименование показателя, единица измерения, краткая характеристика мероприятия, планируемого к реализации</t>
  </si>
  <si>
    <t>Источники финансирования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</si>
  <si>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</si>
  <si>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</si>
  <si>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</si>
  <si>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</si>
  <si>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</si>
  <si>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Степень соответствия запланированному уровню затрат, %</t>
  </si>
  <si>
    <t>Ожидаемый результат</t>
  </si>
  <si>
    <t>Оценка использования финансовых средств</t>
  </si>
  <si>
    <t>ПРИЛОЖЕНИЕ 7.1</t>
  </si>
  <si>
    <t>Цель: Развитие человеческого капитала и социальной сферы муниципального образования</t>
  </si>
  <si>
    <t>целевое значение показателя, ед.</t>
  </si>
  <si>
    <t>Причины отклонения от планового значения показателя</t>
  </si>
  <si>
    <t>Общая степень соответствия запланированному уровню затрат</t>
  </si>
  <si>
    <t>Общая степень достижения целевых показателей, %</t>
  </si>
  <si>
    <t>Итого общее количество выполненных мероприятий, единиц</t>
  </si>
  <si>
    <t>к Стратегии социально-экономического развития Кадошкинского муниципального района Республики Мордовия до 2025 года</t>
  </si>
  <si>
    <t xml:space="preserve">Стратегический приоритет (приоритетное направление развития):«Основные направления развития человеческого капитала и социальной сферы  Кадошкинского муниципального района» </t>
  </si>
  <si>
    <t>Цель 1.1. Повышение уровня и качества жизни населения на основе обеспечения устойчивого функционирования и развития экономики, формирования благоприятного инвестиционного климата и комфортной среды проживания.</t>
  </si>
  <si>
    <t>Задача 1.1.1.Развитие и повышение качества человеческого капитала</t>
  </si>
  <si>
    <t xml:space="preserve">Направление 1. Повышение доступности и качества образования </t>
  </si>
  <si>
    <t>Обеспеченность детей дошкольного возраста местами в дошкольных образовательных организациях,кол-во мест на 1000 детей в возрасте от 0 до 7 лет</t>
  </si>
  <si>
    <t>Развитие дошкольного образования</t>
  </si>
  <si>
    <t>Начальник управления по работе с учреждениями образования, опеки и попечительства несовершеннолетних Т.В.Горшкова</t>
  </si>
  <si>
    <t>Развитие общего образования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</si>
  <si>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 (%)</t>
  </si>
  <si>
    <t>Направление 2.Развитие физической культуры и спорта</t>
  </si>
  <si>
    <t>Цель 1.1.2. 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</si>
  <si>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Участие в межрегиональных, республиканских, межрайонных мероприятиях</t>
  </si>
  <si>
    <t>Доля  населения, систематически    занимающегося физкультурой и спортом(%)</t>
  </si>
  <si>
    <t>Начальник отдела по культуре, спорту и делам молодежи Е.Н.Балаева</t>
  </si>
  <si>
    <t>Направление 3. Развитие сферы культуры</t>
  </si>
  <si>
    <t>Цель 1.1.3.  Обеспечение творческого и обеспечение культурного развития личности, участие населения в культурной жизни муниципального образования</t>
  </si>
  <si>
    <t xml:space="preserve">Техническое оснащение учреждений культуры  специальным оборудованием и современными  материально-техническими средствами,приобретение сценических костюмов,содержание зданий, сооружений , оплата труда,создание условий для развития местного традиционного народного художественного творчества, участие в республиканских,районных фестивалях самодеятельного  творчества </t>
  </si>
  <si>
    <t>Число посетителей муниципальных библиотек, тыс. чел.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</si>
  <si>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культуры(%)</t>
  </si>
  <si>
    <t>Увеличение численности участников культурно-массовых мероприятий (по сравнению с предыдущим годом),( %)</t>
  </si>
  <si>
    <t>Достижение показателя</t>
  </si>
  <si>
    <t xml:space="preserve"> невыполнен-Капитальный ремонт здания структурного подразделения"Адашевский сельский клуб" был перенесен на 2023 год</t>
  </si>
  <si>
    <t>Направление 4. Развитие молодёжной политики</t>
  </si>
  <si>
    <t>Цель 1.1.4.  Формирование системы социальной самореализации и профессионального самоопределения молодежи, развитие потенциала молодежи</t>
  </si>
  <si>
    <t xml:space="preserve">Создание и реализация социальных проектов патриотической направленности, проведение, районных конкурсов, социально-культурных проектов </t>
  </si>
  <si>
    <t>Участие граждан в мероприятиях по патриотическому воспитанию (от общей численности населения Кадошкинского муниципального района)</t>
  </si>
  <si>
    <t>Направление 5. Развитие деятельности социально ориентированных некоммерческих организаций</t>
  </si>
  <si>
    <t>Цель 1.1.5.  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</si>
  <si>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>Повышение активности общественных объединений, некоммерческих организаций в процессе решения социально-значимых проблем в районе</t>
  </si>
  <si>
    <t>Выплата субсидии социально ориентированным некоммерческим организациям ,ед.</t>
  </si>
  <si>
    <t>Заместитель Главы- начальник финансового управления Н.Р.Уторова</t>
  </si>
  <si>
    <t>Задача 2.1  Создание комфортной среды для жизни населения муниципального образования</t>
  </si>
  <si>
    <t>Направление 1.  Жилищное строительство</t>
  </si>
  <si>
    <t>Цель 1.1.1  Обеспечение населения качественным, комфортным и доступным жильем</t>
  </si>
  <si>
    <t>Строительство (приобретение)  жилья детям сиротам, предоставление семьям, имеющим трех и более детей, земельных участков бесплатно</t>
  </si>
  <si>
    <t>Общая площадь введенного в эксплуатацию жилья с учетом индивидуального жилищного строительства,кв.м.</t>
  </si>
  <si>
    <t>Недостижение показателя так как изменены прогнозные показатели в сторону уменьшения</t>
  </si>
  <si>
    <t xml:space="preserve">Направление 2   Повышение качества предоставления транспортных услуг населению, развитие транспортной инфраструктуры </t>
  </si>
  <si>
    <t>Цель 2.1.1  Развитие современной и эффективной автомобильно-дорожной инфраструктуры</t>
  </si>
  <si>
    <t>Содержание автодорог</t>
  </si>
  <si>
    <t>Удовлетворенность качеством автомобильных дорог,%</t>
  </si>
  <si>
    <t>Направление 2.  Повышение уровня безопасности жизни населения</t>
  </si>
  <si>
    <t xml:space="preserve">Цель 2.1.3   Безопасность населения </t>
  </si>
  <si>
    <t>Проведение противопожарных мероприятий в муниципальных образовательных учреждениях, учреждениях культуры и спорта Кадошкинского муниципального района   (огнезащитная обработка чердачных помещений, экспертиза качества, приобретение и заправка огнетушителей, замена пожарных рукавов, монтаж пожарных линейных дымовых извещателей, составление ПСД на монтаж пожарных лестниц и их установка, испытание пожарных лестниц, установка дверей эвакуационного выхода, монтаж пожарной сигнализации, замена полов на путях эвакуации, приобретение расходных материалов на проведение противопожарных мероприятий).
Обеспечение дублирования сигнала о срабатывании систем пожарной безопасности в зданиях школ, д/садов и учреждениях дополнительного образования Кадошкинского муниципального района, обслуживание установленных систем</t>
  </si>
  <si>
    <t>Закупка оборудования для ЕДДС(%)</t>
  </si>
  <si>
    <t>Формирование условий устойчивого развития доступной среды для инвалидов и других маломобильных групп населения в Кадошкинском муниципальном районе Республике Мордовия;
сбор и систематизация информации о доступности объектов социальной инфраструктуры и услуг в приоритетных сферах жизнедеятельности инвалидов и других маломобильных групп населения в Кадошкинском муниципальном районе  Республике Мордовия;
 формирование условий доступности приоритетных объектов и услуг в приоритетных сферах жизнедеятельности инвалидов и других маломобильных групп населения</t>
  </si>
  <si>
    <t>Доля инвалидов, положительно оценивающих уровень доступности приоритетных объектов и услуг в приоритетных сферах жизнедеятельности, в общей численности инвалидов в Кадошкинском муниципальном районе</t>
  </si>
  <si>
    <t>Цель 2.1.4  Создание безопасных и комфортных условий  проживания населения</t>
  </si>
  <si>
    <t>Создание и сопровождение системы мониторинга состояния межнациональных и межконфессиональных отношений и раннего предупреждения конфликтов,реализация комплексной информационной кампании и создание информационных ресурсов, направленных на укрепление гражданского патриотизма и российской гражданской идентичности, совершенствование муниципального управления в сфере государственной национальной политики, профилактика этнополитического и религиозно-политического экстремизма, ксенофобии и нетерпимости</t>
  </si>
  <si>
    <t>Участие в деятельности межведомственной рабочей группы по борьбе с проявлениями экстремистской деятельности,запрашивать и получать в установленном порядке необходимые материалы и информацию в территориальных органах федеральных органов исполнительной власти, исполнительных органов государственной власти, правоохранительных органов, общественных объединений, организаций и должностных лиц</t>
  </si>
  <si>
    <t xml:space="preserve">Проведение комплекса мероприятий, направленных на: 
- профилактику безнадзорности и правонарушений несовершеннолетних, в том числе путем формирования здорового образа жизни;
- создание условий для обеспечения защиты прав детей, их социальной реабилитации и адаптации;
- повышение патриотического воспитания несо-вершеннолетних.
</t>
  </si>
  <si>
    <t>Достигнуто</t>
  </si>
  <si>
    <t>уменьшение проявлений экстремизма и негативного отношения к лицам других национальностей и религиозных конфессий;</t>
  </si>
  <si>
    <t>Доля граждан, положительно оценивающих состояние межнациональных отношений, в общем количестве жителей Кадошкинского муниципального района</t>
  </si>
  <si>
    <t>Уменьшение общего числа совершаемых преступлений и правонарушений несовершеннолетними  на (%)</t>
  </si>
  <si>
    <t>достигнуто</t>
  </si>
  <si>
    <t>Направление 1  Малое и среднее предпринимательство</t>
  </si>
  <si>
    <t>Цель  3.1.1 Содействие развитию малого и среднего предпринимательства</t>
  </si>
  <si>
    <t>Консультирование субъектов малого и среднего предпринимательства по вопросам ведения предпринимательской деятельности ,
Мероприятия по информированию бизнес - сообщества об объектах инфраструктуры поддержки малого и среднего предпринимательства,
Оказание имущественной поддержки субъектам малого и среднего предпринимательства,
Оказание информационной поддержки субъектам малого и среднего предпринимательства</t>
  </si>
  <si>
    <t>Оказание информационной поддержки субъектам малого и среднего предпринимательства</t>
  </si>
  <si>
    <t>Количество субъектов малого и среднего предпринимательства, (единиц)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</si>
  <si>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 (%)</t>
  </si>
  <si>
    <t xml:space="preserve">Управление экономического анализа и торговли </t>
  </si>
  <si>
    <t>не достгнуто</t>
  </si>
  <si>
    <t>Направление 2  Стимулирование инвестиционной активности</t>
  </si>
  <si>
    <t>Цель 3.1.1 Повышение инвестиционной привлекательности Кадошкинского муниципального района</t>
  </si>
  <si>
    <t>Реализация инвестиционных проектов входящих в муниципальную программу «Экономическое развитие  Кадошкинского муниципального района 
Республики Мордовия до 2025 года»</t>
  </si>
  <si>
    <t>Объем инвестиций в основной капитал за счет всех источников финансирования(тыс. руб.)</t>
  </si>
  <si>
    <t>Отделы и управления администрации Кадошкинского муниципального района</t>
  </si>
  <si>
    <t>Цель 3.1.2  Развитие сельского хозяйства, повышение объемов производства и эффективности использования земельных ресурсов</t>
  </si>
  <si>
    <t>Продукция сельского хозяйства в хозяйствах всех категорий (млн. руб.)</t>
  </si>
  <si>
    <t xml:space="preserve">Участие в программе «Поддержка начинающих фермеров в Республике Мордовия»  
</t>
  </si>
  <si>
    <t>Участие в программе «Развитие семейных животноводческих ферм на базе крестьянских (фермерских) хозяйств в Республике Мордовия»</t>
  </si>
  <si>
    <t>Поддержка создания, расширения или модернизации материально-технической базы сельскохозяйственных кооперативов</t>
  </si>
  <si>
    <t>Приобретение с/х техники и оборудования, приобретение минеральных удобрений</t>
  </si>
  <si>
    <t>Стимулирование обучения и закрепления молодых специалистов в сельскохозяйственном производстве</t>
  </si>
  <si>
    <t>Управление сельского хозяйства</t>
  </si>
  <si>
    <t>Направление 3  Управление муниципальным имуществом и земельными ресурсами</t>
  </si>
  <si>
    <t>Цель 3.1.3  Повышение качества управления муниципальным имуществом и земельными участками, находящимися в муниципальной собственности</t>
  </si>
  <si>
    <t>Постановка на кадастровый учет земельных участков</t>
  </si>
  <si>
    <t>Оценка рыночной стоимости</t>
  </si>
  <si>
    <t>Эффективное управление муниципальным имуществом</t>
  </si>
  <si>
    <t xml:space="preserve">Количество объектов муниципального имущества, в отношении которых проведена рыночная оценка, (ед.) </t>
  </si>
  <si>
    <t>Сумма доходов, планируемых к поступлению в бюджет Кадошкинского муниципального района от аренды земельных участков и от продажи земельных участков, администрируемых ОМС, (тыс.руб.)</t>
  </si>
  <si>
    <t>Управление  по муниципальному имуществу и земельным отношениям</t>
  </si>
  <si>
    <t xml:space="preserve">не достигнуто в связи с  гибелью озимой пшеницы </t>
  </si>
  <si>
    <t xml:space="preserve">Количество сформированных земельных участков для предоставления юридическим и физическим лицам,(ед.) </t>
  </si>
  <si>
    <t>Задача 4.1 Территория эффективного управления</t>
  </si>
  <si>
    <t>Направление 1 Управление муниципальными финансами</t>
  </si>
  <si>
    <t>Цель 4.1.1  Повышение качества управления муниципальными финансамиЗадача 2.1.</t>
  </si>
  <si>
    <t xml:space="preserve">Совершенствование бюджетного процесса, формирование бюджета Кадошкинского муниципального района на очередной финансовый год и на плановый период, развитие контроля за соблюдением бюджетного законодательства,Управление муниципальным долгом Кадошкинского муниципального района </t>
  </si>
  <si>
    <t xml:space="preserve"> Доля бюджетных расходов бюджета Кадошкинского муниципального района, формируемых в рамках муниципальных программ, в общем объеме расходов бюджета Кадошкинского муниципального района в отчетном финансовом году</t>
  </si>
  <si>
    <t>Соблюдение порядка и сроков составления и утверждения проекта бюджета Кадошкинского муниципального района на очередной финансовый год и плановый период</t>
  </si>
  <si>
    <t>Направление 2  Повышение Эффективности муниципального управления</t>
  </si>
  <si>
    <t>Цель 4.1.2  Повышение эффективности деятельности органов местного самоуправления</t>
  </si>
  <si>
    <t>Финансовое управление Администрации Кадошкинского муниципального района</t>
  </si>
  <si>
    <t>Профессиональная переподготовка и повышение квалификации, краткосрочное профессиональное обучение муниц.служащих</t>
  </si>
  <si>
    <t xml:space="preserve">Участие в софинансировании дополнительного профессионального образования (профессиональной переподготовки и повышения квалификации) муниципальных служащих и лиц, замещающих муниципальные должности на постоянной основе
(финансирование командировочных расходов)
</t>
  </si>
  <si>
    <t>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 (не менее),человек</t>
  </si>
  <si>
    <t>Первый Заместитель Главы по социальным и общим вопросам В.В. Ханюкова</t>
  </si>
  <si>
    <t>Заместитель Главы Кадошкинского муниципального района по строительству, транспорту,промышленности  и связи Д.Л.Давыдкин</t>
  </si>
  <si>
    <t>не достигнуто (отсутсвие спроса)</t>
  </si>
  <si>
    <t>целевое значение показателя 2020 год</t>
  </si>
  <si>
    <t>фактическое значение показателя 2020 год</t>
  </si>
  <si>
    <t>Объем финансовых средств, запланированный по программе на 2020 год, тыс. рублей</t>
  </si>
  <si>
    <t>Фактически освоенный объем финансирования программы за 2020год, тыс. рублей</t>
  </si>
  <si>
    <t xml:space="preserve">Капитальный ремонт фасада здания «Латышовская СОШ» </t>
  </si>
  <si>
    <t>Капитальный ремонт столовой  МБОУ "Адашевская СОШ" (100мест)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</si>
  <si>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учреждений(%)</t>
  </si>
  <si>
    <t xml:space="preserve"> недостижение показателя</t>
  </si>
  <si>
    <t>В связи с неблагоприятной эпидемиологической обстановкой было приостановлено проведение массовых мероприятий. В связи с этим 10 мероприятий программы не были проведены. Остальные мероприятия проходили в онлайн-режиме.</t>
  </si>
  <si>
    <t>причинами снижения показателей является коронавирусная инфекция (COVID-19) 27 марта в Республики Мордовия Указом Главы от 17 марта 2020 года N78-УГ «О введении на территории Республики Мордовия режима повышенной готовности и принятии дополнительных мер по защите населения от новой коронавирусной инфекции (COVID-19)» был объявлен режим обязательной самоизоляции. Все библиотеки района временно прекратили прием читателей и проведение массовых мероприятий с очным присутствием участников.</t>
  </si>
  <si>
    <t xml:space="preserve"> Отчет об исполнении Плана мероприятий по реализации Стратегии социально-экономического развития Кадошкинского муниципального района Республики Мордовия до 2025 года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</si>
</sst>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0.0"/>
    <numFmt numFmtId="165" formatCode="_(* #,##0.00_);_(* \(#,##0.00\);_(* &quot;-&quot;??_);_(@_)"/>
    <numFmt numFmtId="166" formatCode="_-* #,##0.0_р_._-;\-* #,##0.0_р_._-;_-* &quot;-&quot;?_р_._-;_-@_-"/>
    <numFmt numFmtId="167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1"/>
    </font>
    <font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6">
    <xf numFmtId="0" fontId="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148">
    <xf numFmtId="0" fontId="0" fillId="0" borderId="0" xfId="0"/>
    <xf numFmtId="0" fontId="3" fillId="0" borderId="0" xfId="0" applyFont="1" applyAlignment="1">
      <alignment horizontal="center" wrapText="1"/>
    </xf>
    <xf numFmtId="0" fontId="0" fillId="0" borderId="0" xfId="0" applyAlignment="1"/>
    <xf numFmtId="0" fontId="5" fillId="0" borderId="1" xfId="0" applyFont="1" applyBorder="1" applyAlignment="1">
      <alignment horizontal="center" vertical="top" wrapText="1"/>
    </xf>
    <xf numFmtId="0" fontId="0" fillId="0" borderId="0" xfId="0" applyAlignment="1">
      <alignment horizontal="right" vertical="top"/>
    </xf>
    <xf numFmtId="0" fontId="0" fillId="0" borderId="0" xfId="0" applyAlignment="1"/>
    <xf numFmtId="0" fontId="3" fillId="0" borderId="1" xfId="0" applyFont="1" applyFill="1" applyBorder="1" applyAlignment="1">
      <alignment horizontal="left" vertical="top"/>
    </xf>
    <xf numFmtId="0" fontId="2" fillId="0" borderId="1" xfId="0" applyFont="1" applyFill="1" applyBorder="1"/>
    <xf numFmtId="0" fontId="4" fillId="0" borderId="1" xfId="0" applyFont="1" applyFill="1" applyBorder="1" applyAlignment="1">
      <alignment horizontal="left" wrapText="1"/>
    </xf>
    <xf numFmtId="164" fontId="2" fillId="0" borderId="1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4" fontId="2" fillId="0" borderId="1" xfId="0" applyNumberFormat="1" applyFont="1" applyFill="1" applyBorder="1"/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0" fontId="2" fillId="0" borderId="3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top" wrapText="1"/>
    </xf>
    <xf numFmtId="2" fontId="2" fillId="0" borderId="1" xfId="0" applyNumberFormat="1" applyFont="1" applyFill="1" applyBorder="1"/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wrapText="1"/>
    </xf>
    <xf numFmtId="166" fontId="2" fillId="0" borderId="1" xfId="0" applyNumberFormat="1" applyFont="1" applyFill="1" applyBorder="1" applyAlignment="1">
      <alignment horizontal="center" vertical="center"/>
    </xf>
    <xf numFmtId="166" fontId="13" fillId="0" borderId="14" xfId="2" applyNumberFormat="1" applyFont="1" applyFill="1" applyBorder="1" applyAlignment="1">
      <alignment horizontal="center" vertical="center" wrapText="1"/>
    </xf>
    <xf numFmtId="0" fontId="2" fillId="0" borderId="0" xfId="0" applyFont="1"/>
    <xf numFmtId="164" fontId="2" fillId="0" borderId="14" xfId="0" applyNumberFormat="1" applyFont="1" applyBorder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top" wrapText="1"/>
    </xf>
    <xf numFmtId="0" fontId="6" fillId="0" borderId="3" xfId="0" applyFont="1" applyBorder="1" applyAlignment="1"/>
    <xf numFmtId="0" fontId="6" fillId="0" borderId="4" xfId="0" applyFont="1" applyBorder="1" applyAlignment="1"/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3" fillId="0" borderId="0" xfId="0" applyFont="1" applyAlignment="1">
      <alignment horizontal="center" wrapText="1"/>
    </xf>
    <xf numFmtId="0" fontId="0" fillId="0" borderId="0" xfId="0" applyAlignment="1"/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 applyAlignment="1">
      <alignment wrapText="1"/>
    </xf>
    <xf numFmtId="0" fontId="3" fillId="0" borderId="5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167" fontId="2" fillId="0" borderId="8" xfId="0" applyNumberFormat="1" applyFont="1" applyFill="1" applyBorder="1" applyAlignment="1">
      <alignment horizontal="center" vertical="center"/>
    </xf>
    <xf numFmtId="167" fontId="2" fillId="0" borderId="9" xfId="0" applyNumberFormat="1" applyFont="1" applyFill="1" applyBorder="1" applyAlignment="1">
      <alignment horizontal="center" vertical="center"/>
    </xf>
    <xf numFmtId="167" fontId="2" fillId="0" borderId="11" xfId="0" applyNumberFormat="1" applyFont="1" applyFill="1" applyBorder="1" applyAlignment="1">
      <alignment horizontal="center" vertical="center"/>
    </xf>
    <xf numFmtId="167" fontId="2" fillId="0" borderId="10" xfId="0" applyNumberFormat="1" applyFont="1" applyFill="1" applyBorder="1" applyAlignment="1">
      <alignment horizontal="center" vertical="center"/>
    </xf>
    <xf numFmtId="167" fontId="2" fillId="0" borderId="12" xfId="0" applyNumberFormat="1" applyFont="1" applyFill="1" applyBorder="1" applyAlignment="1">
      <alignment horizontal="center" vertical="center"/>
    </xf>
    <xf numFmtId="167" fontId="2" fillId="0" borderId="13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2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wrapText="1"/>
    </xf>
    <xf numFmtId="0" fontId="2" fillId="0" borderId="7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0" fontId="2" fillId="0" borderId="3" xfId="0" applyFont="1" applyFill="1" applyBorder="1" applyAlignment="1">
      <alignment vertical="top"/>
    </xf>
    <xf numFmtId="0" fontId="2" fillId="0" borderId="4" xfId="0" applyFont="1" applyFill="1" applyBorder="1" applyAlignment="1">
      <alignment vertical="top"/>
    </xf>
    <xf numFmtId="0" fontId="2" fillId="0" borderId="2" xfId="0" applyFont="1" applyFill="1" applyBorder="1" applyAlignment="1">
      <alignment vertical="top"/>
    </xf>
    <xf numFmtId="0" fontId="2" fillId="0" borderId="5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/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left" wrapText="1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406">
    <cellStyle name="Excel Built-in Normal" xfId="405"/>
    <cellStyle name="Обычный" xfId="0" builtinId="0"/>
    <cellStyle name="Обычный 2" xfId="1"/>
    <cellStyle name="Обычный 2 2" xfId="2"/>
    <cellStyle name="Обычный 2 2 10" xfId="3"/>
    <cellStyle name="Обычный 2 2 10 2" xfId="113"/>
    <cellStyle name="Обычный 2 2 10 2 2" xfId="403"/>
    <cellStyle name="Обычный 2 2 10 3" xfId="210"/>
    <cellStyle name="Обычный 2 2 10 4" xfId="307"/>
    <cellStyle name="Обычный 2 2 11" xfId="4"/>
    <cellStyle name="Обычный 2 2 11 2" xfId="114"/>
    <cellStyle name="Обычный 2 2 11 3" xfId="211"/>
    <cellStyle name="Обычный 2 2 11 4" xfId="308"/>
    <cellStyle name="Обычный 2 2 12" xfId="112"/>
    <cellStyle name="Обычный 2 2 12 2" xfId="404"/>
    <cellStyle name="Обычный 2 2 13" xfId="209"/>
    <cellStyle name="Обычный 2 2 14" xfId="306"/>
    <cellStyle name="Обычный 2 2 2" xfId="5"/>
    <cellStyle name="Обычный 2 2 2 10" xfId="309"/>
    <cellStyle name="Обычный 2 2 2 2" xfId="6"/>
    <cellStyle name="Обычный 2 2 2 2 2" xfId="7"/>
    <cellStyle name="Обычный 2 2 2 2 2 2" xfId="117"/>
    <cellStyle name="Обычный 2 2 2 2 2 3" xfId="214"/>
    <cellStyle name="Обычный 2 2 2 2 2 4" xfId="311"/>
    <cellStyle name="Обычный 2 2 2 2 3" xfId="8"/>
    <cellStyle name="Обычный 2 2 2 2 3 2" xfId="118"/>
    <cellStyle name="Обычный 2 2 2 2 3 3" xfId="215"/>
    <cellStyle name="Обычный 2 2 2 2 3 4" xfId="312"/>
    <cellStyle name="Обычный 2 2 2 2 4" xfId="9"/>
    <cellStyle name="Обычный 2 2 2 2 4 2" xfId="119"/>
    <cellStyle name="Обычный 2 2 2 2 4 3" xfId="216"/>
    <cellStyle name="Обычный 2 2 2 2 4 4" xfId="313"/>
    <cellStyle name="Обычный 2 2 2 2 5" xfId="10"/>
    <cellStyle name="Обычный 2 2 2 2 5 2" xfId="120"/>
    <cellStyle name="Обычный 2 2 2 2 5 3" xfId="217"/>
    <cellStyle name="Обычный 2 2 2 2 5 4" xfId="314"/>
    <cellStyle name="Обычный 2 2 2 2 6" xfId="11"/>
    <cellStyle name="Обычный 2 2 2 2 6 2" xfId="121"/>
    <cellStyle name="Обычный 2 2 2 2 6 3" xfId="218"/>
    <cellStyle name="Обычный 2 2 2 2 6 4" xfId="315"/>
    <cellStyle name="Обычный 2 2 2 2 7" xfId="116"/>
    <cellStyle name="Обычный 2 2 2 2 8" xfId="213"/>
    <cellStyle name="Обычный 2 2 2 2 9" xfId="310"/>
    <cellStyle name="Обычный 2 2 2 3" xfId="12"/>
    <cellStyle name="Обычный 2 2 2 3 2" xfId="122"/>
    <cellStyle name="Обычный 2 2 2 3 3" xfId="219"/>
    <cellStyle name="Обычный 2 2 2 3 4" xfId="316"/>
    <cellStyle name="Обычный 2 2 2 4" xfId="13"/>
    <cellStyle name="Обычный 2 2 2 4 2" xfId="123"/>
    <cellStyle name="Обычный 2 2 2 4 3" xfId="220"/>
    <cellStyle name="Обычный 2 2 2 4 4" xfId="317"/>
    <cellStyle name="Обычный 2 2 2 5" xfId="14"/>
    <cellStyle name="Обычный 2 2 2 5 2" xfId="124"/>
    <cellStyle name="Обычный 2 2 2 5 3" xfId="221"/>
    <cellStyle name="Обычный 2 2 2 5 4" xfId="318"/>
    <cellStyle name="Обычный 2 2 2 6" xfId="15"/>
    <cellStyle name="Обычный 2 2 2 6 2" xfId="125"/>
    <cellStyle name="Обычный 2 2 2 6 3" xfId="222"/>
    <cellStyle name="Обычный 2 2 2 6 4" xfId="319"/>
    <cellStyle name="Обычный 2 2 2 7" xfId="16"/>
    <cellStyle name="Обычный 2 2 2 7 2" xfId="126"/>
    <cellStyle name="Обычный 2 2 2 7 3" xfId="223"/>
    <cellStyle name="Обычный 2 2 2 7 4" xfId="320"/>
    <cellStyle name="Обычный 2 2 2 8" xfId="115"/>
    <cellStyle name="Обычный 2 2 2 9" xfId="212"/>
    <cellStyle name="Обычный 2 2 3" xfId="17"/>
    <cellStyle name="Обычный 2 2 3 10" xfId="321"/>
    <cellStyle name="Обычный 2 2 3 2" xfId="18"/>
    <cellStyle name="Обычный 2 2 3 2 2" xfId="19"/>
    <cellStyle name="Обычный 2 2 3 2 2 2" xfId="129"/>
    <cellStyle name="Обычный 2 2 3 2 2 3" xfId="226"/>
    <cellStyle name="Обычный 2 2 3 2 2 4" xfId="323"/>
    <cellStyle name="Обычный 2 2 3 2 3" xfId="20"/>
    <cellStyle name="Обычный 2 2 3 2 3 2" xfId="130"/>
    <cellStyle name="Обычный 2 2 3 2 3 3" xfId="227"/>
    <cellStyle name="Обычный 2 2 3 2 3 4" xfId="324"/>
    <cellStyle name="Обычный 2 2 3 2 4" xfId="21"/>
    <cellStyle name="Обычный 2 2 3 2 4 2" xfId="131"/>
    <cellStyle name="Обычный 2 2 3 2 4 3" xfId="228"/>
    <cellStyle name="Обычный 2 2 3 2 4 4" xfId="325"/>
    <cellStyle name="Обычный 2 2 3 2 5" xfId="22"/>
    <cellStyle name="Обычный 2 2 3 2 5 2" xfId="132"/>
    <cellStyle name="Обычный 2 2 3 2 5 3" xfId="229"/>
    <cellStyle name="Обычный 2 2 3 2 5 4" xfId="326"/>
    <cellStyle name="Обычный 2 2 3 2 6" xfId="23"/>
    <cellStyle name="Обычный 2 2 3 2 6 2" xfId="133"/>
    <cellStyle name="Обычный 2 2 3 2 6 3" xfId="230"/>
    <cellStyle name="Обычный 2 2 3 2 6 4" xfId="327"/>
    <cellStyle name="Обычный 2 2 3 2 7" xfId="128"/>
    <cellStyle name="Обычный 2 2 3 2 8" xfId="225"/>
    <cellStyle name="Обычный 2 2 3 2 9" xfId="322"/>
    <cellStyle name="Обычный 2 2 3 3" xfId="24"/>
    <cellStyle name="Обычный 2 2 3 3 2" xfId="134"/>
    <cellStyle name="Обычный 2 2 3 3 3" xfId="231"/>
    <cellStyle name="Обычный 2 2 3 3 4" xfId="328"/>
    <cellStyle name="Обычный 2 2 3 4" xfId="25"/>
    <cellStyle name="Обычный 2 2 3 4 2" xfId="135"/>
    <cellStyle name="Обычный 2 2 3 4 3" xfId="232"/>
    <cellStyle name="Обычный 2 2 3 4 4" xfId="329"/>
    <cellStyle name="Обычный 2 2 3 5" xfId="26"/>
    <cellStyle name="Обычный 2 2 3 5 2" xfId="136"/>
    <cellStyle name="Обычный 2 2 3 5 3" xfId="233"/>
    <cellStyle name="Обычный 2 2 3 5 4" xfId="330"/>
    <cellStyle name="Обычный 2 2 3 6" xfId="27"/>
    <cellStyle name="Обычный 2 2 3 6 2" xfId="137"/>
    <cellStyle name="Обычный 2 2 3 6 3" xfId="234"/>
    <cellStyle name="Обычный 2 2 3 6 4" xfId="331"/>
    <cellStyle name="Обычный 2 2 3 7" xfId="28"/>
    <cellStyle name="Обычный 2 2 3 7 2" xfId="138"/>
    <cellStyle name="Обычный 2 2 3 7 3" xfId="235"/>
    <cellStyle name="Обычный 2 2 3 7 4" xfId="332"/>
    <cellStyle name="Обычный 2 2 3 8" xfId="127"/>
    <cellStyle name="Обычный 2 2 3 9" xfId="224"/>
    <cellStyle name="Обычный 2 2 4" xfId="29"/>
    <cellStyle name="Обычный 2 2 4 10" xfId="333"/>
    <cellStyle name="Обычный 2 2 4 2" xfId="30"/>
    <cellStyle name="Обычный 2 2 4 2 2" xfId="31"/>
    <cellStyle name="Обычный 2 2 4 2 2 2" xfId="141"/>
    <cellStyle name="Обычный 2 2 4 2 2 3" xfId="238"/>
    <cellStyle name="Обычный 2 2 4 2 2 4" xfId="335"/>
    <cellStyle name="Обычный 2 2 4 2 3" xfId="32"/>
    <cellStyle name="Обычный 2 2 4 2 3 2" xfId="142"/>
    <cellStyle name="Обычный 2 2 4 2 3 3" xfId="239"/>
    <cellStyle name="Обычный 2 2 4 2 3 4" xfId="336"/>
    <cellStyle name="Обычный 2 2 4 2 4" xfId="33"/>
    <cellStyle name="Обычный 2 2 4 2 4 2" xfId="143"/>
    <cellStyle name="Обычный 2 2 4 2 4 3" xfId="240"/>
    <cellStyle name="Обычный 2 2 4 2 4 4" xfId="337"/>
    <cellStyle name="Обычный 2 2 4 2 5" xfId="34"/>
    <cellStyle name="Обычный 2 2 4 2 5 2" xfId="144"/>
    <cellStyle name="Обычный 2 2 4 2 5 3" xfId="241"/>
    <cellStyle name="Обычный 2 2 4 2 5 4" xfId="338"/>
    <cellStyle name="Обычный 2 2 4 2 6" xfId="35"/>
    <cellStyle name="Обычный 2 2 4 2 6 2" xfId="145"/>
    <cellStyle name="Обычный 2 2 4 2 6 3" xfId="242"/>
    <cellStyle name="Обычный 2 2 4 2 6 4" xfId="339"/>
    <cellStyle name="Обычный 2 2 4 2 7" xfId="140"/>
    <cellStyle name="Обычный 2 2 4 2 8" xfId="237"/>
    <cellStyle name="Обычный 2 2 4 2 9" xfId="334"/>
    <cellStyle name="Обычный 2 2 4 3" xfId="36"/>
    <cellStyle name="Обычный 2 2 4 3 2" xfId="146"/>
    <cellStyle name="Обычный 2 2 4 3 3" xfId="243"/>
    <cellStyle name="Обычный 2 2 4 3 4" xfId="340"/>
    <cellStyle name="Обычный 2 2 4 4" xfId="37"/>
    <cellStyle name="Обычный 2 2 4 4 2" xfId="147"/>
    <cellStyle name="Обычный 2 2 4 4 3" xfId="244"/>
    <cellStyle name="Обычный 2 2 4 4 4" xfId="341"/>
    <cellStyle name="Обычный 2 2 4 5" xfId="38"/>
    <cellStyle name="Обычный 2 2 4 5 2" xfId="148"/>
    <cellStyle name="Обычный 2 2 4 5 3" xfId="245"/>
    <cellStyle name="Обычный 2 2 4 5 4" xfId="342"/>
    <cellStyle name="Обычный 2 2 4 6" xfId="39"/>
    <cellStyle name="Обычный 2 2 4 6 2" xfId="149"/>
    <cellStyle name="Обычный 2 2 4 6 3" xfId="246"/>
    <cellStyle name="Обычный 2 2 4 6 4" xfId="343"/>
    <cellStyle name="Обычный 2 2 4 7" xfId="40"/>
    <cellStyle name="Обычный 2 2 4 7 2" xfId="150"/>
    <cellStyle name="Обычный 2 2 4 7 3" xfId="247"/>
    <cellStyle name="Обычный 2 2 4 7 4" xfId="344"/>
    <cellStyle name="Обычный 2 2 4 8" xfId="139"/>
    <cellStyle name="Обычный 2 2 4 9" xfId="236"/>
    <cellStyle name="Обычный 2 2 5" xfId="41"/>
    <cellStyle name="Обычный 2 2 5 2" xfId="42"/>
    <cellStyle name="Обычный 2 2 5 2 2" xfId="152"/>
    <cellStyle name="Обычный 2 2 5 2 3" xfId="249"/>
    <cellStyle name="Обычный 2 2 5 2 4" xfId="346"/>
    <cellStyle name="Обычный 2 2 5 3" xfId="43"/>
    <cellStyle name="Обычный 2 2 5 3 2" xfId="153"/>
    <cellStyle name="Обычный 2 2 5 3 3" xfId="250"/>
    <cellStyle name="Обычный 2 2 5 3 4" xfId="347"/>
    <cellStyle name="Обычный 2 2 5 4" xfId="44"/>
    <cellStyle name="Обычный 2 2 5 4 2" xfId="154"/>
    <cellStyle name="Обычный 2 2 5 4 3" xfId="251"/>
    <cellStyle name="Обычный 2 2 5 4 4" xfId="348"/>
    <cellStyle name="Обычный 2 2 5 5" xfId="45"/>
    <cellStyle name="Обычный 2 2 5 5 2" xfId="155"/>
    <cellStyle name="Обычный 2 2 5 5 3" xfId="252"/>
    <cellStyle name="Обычный 2 2 5 5 4" xfId="349"/>
    <cellStyle name="Обычный 2 2 5 6" xfId="46"/>
    <cellStyle name="Обычный 2 2 5 6 2" xfId="156"/>
    <cellStyle name="Обычный 2 2 5 6 3" xfId="253"/>
    <cellStyle name="Обычный 2 2 5 6 4" xfId="350"/>
    <cellStyle name="Обычный 2 2 5 7" xfId="151"/>
    <cellStyle name="Обычный 2 2 5 8" xfId="248"/>
    <cellStyle name="Обычный 2 2 5 9" xfId="345"/>
    <cellStyle name="Обычный 2 2 6" xfId="47"/>
    <cellStyle name="Обычный 2 2 6 2" xfId="48"/>
    <cellStyle name="Обычный 2 2 6 2 2" xfId="158"/>
    <cellStyle name="Обычный 2 2 6 2 3" xfId="255"/>
    <cellStyle name="Обычный 2 2 6 2 4" xfId="352"/>
    <cellStyle name="Обычный 2 2 6 3" xfId="49"/>
    <cellStyle name="Обычный 2 2 6 3 2" xfId="159"/>
    <cellStyle name="Обычный 2 2 6 3 3" xfId="256"/>
    <cellStyle name="Обычный 2 2 6 3 4" xfId="353"/>
    <cellStyle name="Обычный 2 2 6 4" xfId="50"/>
    <cellStyle name="Обычный 2 2 6 4 2" xfId="160"/>
    <cellStyle name="Обычный 2 2 6 4 3" xfId="257"/>
    <cellStyle name="Обычный 2 2 6 4 4" xfId="354"/>
    <cellStyle name="Обычный 2 2 6 5" xfId="51"/>
    <cellStyle name="Обычный 2 2 6 5 2" xfId="161"/>
    <cellStyle name="Обычный 2 2 6 5 3" xfId="258"/>
    <cellStyle name="Обычный 2 2 6 5 4" xfId="355"/>
    <cellStyle name="Обычный 2 2 6 6" xfId="52"/>
    <cellStyle name="Обычный 2 2 6 6 2" xfId="162"/>
    <cellStyle name="Обычный 2 2 6 6 3" xfId="259"/>
    <cellStyle name="Обычный 2 2 6 6 4" xfId="356"/>
    <cellStyle name="Обычный 2 2 6 7" xfId="157"/>
    <cellStyle name="Обычный 2 2 6 8" xfId="254"/>
    <cellStyle name="Обычный 2 2 6 9" xfId="351"/>
    <cellStyle name="Обычный 2 2 7" xfId="53"/>
    <cellStyle name="Обычный 2 2 7 2" xfId="54"/>
    <cellStyle name="Обычный 2 2 7 2 2" xfId="164"/>
    <cellStyle name="Обычный 2 2 7 2 3" xfId="261"/>
    <cellStyle name="Обычный 2 2 7 2 4" xfId="358"/>
    <cellStyle name="Обычный 2 2 7 3" xfId="163"/>
    <cellStyle name="Обычный 2 2 7 4" xfId="260"/>
    <cellStyle name="Обычный 2 2 7 5" xfId="357"/>
    <cellStyle name="Обычный 2 2 8" xfId="55"/>
    <cellStyle name="Обычный 2 2 8 2" xfId="165"/>
    <cellStyle name="Обычный 2 2 8 3" xfId="262"/>
    <cellStyle name="Обычный 2 2 8 4" xfId="359"/>
    <cellStyle name="Обычный 2 2 9" xfId="56"/>
    <cellStyle name="Обычный 2 2 9 2" xfId="166"/>
    <cellStyle name="Обычный 2 2 9 3" xfId="263"/>
    <cellStyle name="Обычный 2 2 9 4" xfId="360"/>
    <cellStyle name="Обычный 2 2_30-ра" xfId="57"/>
    <cellStyle name="Обычный 3" xfId="58"/>
    <cellStyle name="Обычный 4" xfId="59"/>
    <cellStyle name="Обычный 4 10" xfId="60"/>
    <cellStyle name="Обычный 4 10 2" xfId="168"/>
    <cellStyle name="Обычный 4 10 3" xfId="265"/>
    <cellStyle name="Обычный 4 10 4" xfId="362"/>
    <cellStyle name="Обычный 4 11" xfId="167"/>
    <cellStyle name="Обычный 4 12" xfId="264"/>
    <cellStyle name="Обычный 4 13" xfId="361"/>
    <cellStyle name="Обычный 4 2" xfId="61"/>
    <cellStyle name="Обычный 4 2 10" xfId="363"/>
    <cellStyle name="Обычный 4 2 2" xfId="62"/>
    <cellStyle name="Обычный 4 2 2 2" xfId="63"/>
    <cellStyle name="Обычный 4 2 2 2 2" xfId="171"/>
    <cellStyle name="Обычный 4 2 2 2 3" xfId="268"/>
    <cellStyle name="Обычный 4 2 2 2 4" xfId="365"/>
    <cellStyle name="Обычный 4 2 2 3" xfId="64"/>
    <cellStyle name="Обычный 4 2 2 3 2" xfId="172"/>
    <cellStyle name="Обычный 4 2 2 3 3" xfId="269"/>
    <cellStyle name="Обычный 4 2 2 3 4" xfId="366"/>
    <cellStyle name="Обычный 4 2 2 4" xfId="65"/>
    <cellStyle name="Обычный 4 2 2 4 2" xfId="173"/>
    <cellStyle name="Обычный 4 2 2 4 3" xfId="270"/>
    <cellStyle name="Обычный 4 2 2 4 4" xfId="367"/>
    <cellStyle name="Обычный 4 2 2 5" xfId="66"/>
    <cellStyle name="Обычный 4 2 2 5 2" xfId="174"/>
    <cellStyle name="Обычный 4 2 2 5 3" xfId="271"/>
    <cellStyle name="Обычный 4 2 2 5 4" xfId="368"/>
    <cellStyle name="Обычный 4 2 2 6" xfId="67"/>
    <cellStyle name="Обычный 4 2 2 6 2" xfId="175"/>
    <cellStyle name="Обычный 4 2 2 6 3" xfId="272"/>
    <cellStyle name="Обычный 4 2 2 6 4" xfId="369"/>
    <cellStyle name="Обычный 4 2 2 7" xfId="170"/>
    <cellStyle name="Обычный 4 2 2 8" xfId="267"/>
    <cellStyle name="Обычный 4 2 2 9" xfId="364"/>
    <cellStyle name="Обычный 4 2 3" xfId="68"/>
    <cellStyle name="Обычный 4 2 3 2" xfId="176"/>
    <cellStyle name="Обычный 4 2 3 3" xfId="273"/>
    <cellStyle name="Обычный 4 2 3 4" xfId="370"/>
    <cellStyle name="Обычный 4 2 4" xfId="69"/>
    <cellStyle name="Обычный 4 2 4 2" xfId="177"/>
    <cellStyle name="Обычный 4 2 4 3" xfId="274"/>
    <cellStyle name="Обычный 4 2 4 4" xfId="371"/>
    <cellStyle name="Обычный 4 2 5" xfId="70"/>
    <cellStyle name="Обычный 4 2 5 2" xfId="178"/>
    <cellStyle name="Обычный 4 2 5 3" xfId="275"/>
    <cellStyle name="Обычный 4 2 5 4" xfId="372"/>
    <cellStyle name="Обычный 4 2 6" xfId="71"/>
    <cellStyle name="Обычный 4 2 6 2" xfId="179"/>
    <cellStyle name="Обычный 4 2 6 3" xfId="276"/>
    <cellStyle name="Обычный 4 2 6 4" xfId="373"/>
    <cellStyle name="Обычный 4 2 7" xfId="72"/>
    <cellStyle name="Обычный 4 2 7 2" xfId="180"/>
    <cellStyle name="Обычный 4 2 7 3" xfId="277"/>
    <cellStyle name="Обычный 4 2 7 4" xfId="374"/>
    <cellStyle name="Обычный 4 2 8" xfId="169"/>
    <cellStyle name="Обычный 4 2 9" xfId="266"/>
    <cellStyle name="Обычный 4 3" xfId="73"/>
    <cellStyle name="Обычный 4 3 10" xfId="375"/>
    <cellStyle name="Обычный 4 3 2" xfId="74"/>
    <cellStyle name="Обычный 4 3 2 2" xfId="75"/>
    <cellStyle name="Обычный 4 3 2 2 2" xfId="183"/>
    <cellStyle name="Обычный 4 3 2 2 3" xfId="280"/>
    <cellStyle name="Обычный 4 3 2 2 4" xfId="377"/>
    <cellStyle name="Обычный 4 3 2 3" xfId="76"/>
    <cellStyle name="Обычный 4 3 2 3 2" xfId="184"/>
    <cellStyle name="Обычный 4 3 2 3 3" xfId="281"/>
    <cellStyle name="Обычный 4 3 2 3 4" xfId="378"/>
    <cellStyle name="Обычный 4 3 2 4" xfId="77"/>
    <cellStyle name="Обычный 4 3 2 4 2" xfId="185"/>
    <cellStyle name="Обычный 4 3 2 4 3" xfId="282"/>
    <cellStyle name="Обычный 4 3 2 4 4" xfId="379"/>
    <cellStyle name="Обычный 4 3 2 5" xfId="78"/>
    <cellStyle name="Обычный 4 3 2 5 2" xfId="186"/>
    <cellStyle name="Обычный 4 3 2 5 3" xfId="283"/>
    <cellStyle name="Обычный 4 3 2 5 4" xfId="380"/>
    <cellStyle name="Обычный 4 3 2 6" xfId="79"/>
    <cellStyle name="Обычный 4 3 2 6 2" xfId="187"/>
    <cellStyle name="Обычный 4 3 2 6 3" xfId="284"/>
    <cellStyle name="Обычный 4 3 2 6 4" xfId="381"/>
    <cellStyle name="Обычный 4 3 2 7" xfId="182"/>
    <cellStyle name="Обычный 4 3 2 8" xfId="279"/>
    <cellStyle name="Обычный 4 3 2 9" xfId="376"/>
    <cellStyle name="Обычный 4 3 3" xfId="80"/>
    <cellStyle name="Обычный 4 3 3 2" xfId="188"/>
    <cellStyle name="Обычный 4 3 3 3" xfId="285"/>
    <cellStyle name="Обычный 4 3 3 4" xfId="382"/>
    <cellStyle name="Обычный 4 3 4" xfId="81"/>
    <cellStyle name="Обычный 4 3 4 2" xfId="189"/>
    <cellStyle name="Обычный 4 3 4 3" xfId="286"/>
    <cellStyle name="Обычный 4 3 4 4" xfId="383"/>
    <cellStyle name="Обычный 4 3 5" xfId="82"/>
    <cellStyle name="Обычный 4 3 5 2" xfId="190"/>
    <cellStyle name="Обычный 4 3 5 3" xfId="287"/>
    <cellStyle name="Обычный 4 3 5 4" xfId="384"/>
    <cellStyle name="Обычный 4 3 6" xfId="83"/>
    <cellStyle name="Обычный 4 3 6 2" xfId="191"/>
    <cellStyle name="Обычный 4 3 6 3" xfId="288"/>
    <cellStyle name="Обычный 4 3 6 4" xfId="385"/>
    <cellStyle name="Обычный 4 3 7" xfId="84"/>
    <cellStyle name="Обычный 4 3 7 2" xfId="192"/>
    <cellStyle name="Обычный 4 3 7 3" xfId="289"/>
    <cellStyle name="Обычный 4 3 7 4" xfId="386"/>
    <cellStyle name="Обычный 4 3 8" xfId="181"/>
    <cellStyle name="Обычный 4 3 9" xfId="278"/>
    <cellStyle name="Обычный 4 4" xfId="85"/>
    <cellStyle name="Обычный 4 4 2" xfId="86"/>
    <cellStyle name="Обычный 4 4 2 2" xfId="194"/>
    <cellStyle name="Обычный 4 4 2 3" xfId="291"/>
    <cellStyle name="Обычный 4 4 2 4" xfId="388"/>
    <cellStyle name="Обычный 4 4 3" xfId="87"/>
    <cellStyle name="Обычный 4 4 3 2" xfId="195"/>
    <cellStyle name="Обычный 4 4 3 3" xfId="292"/>
    <cellStyle name="Обычный 4 4 3 4" xfId="389"/>
    <cellStyle name="Обычный 4 4 4" xfId="88"/>
    <cellStyle name="Обычный 4 4 4 2" xfId="196"/>
    <cellStyle name="Обычный 4 4 4 3" xfId="293"/>
    <cellStyle name="Обычный 4 4 4 4" xfId="390"/>
    <cellStyle name="Обычный 4 4 5" xfId="89"/>
    <cellStyle name="Обычный 4 4 5 2" xfId="197"/>
    <cellStyle name="Обычный 4 4 5 3" xfId="294"/>
    <cellStyle name="Обычный 4 4 5 4" xfId="391"/>
    <cellStyle name="Обычный 4 4 6" xfId="90"/>
    <cellStyle name="Обычный 4 4 6 2" xfId="198"/>
    <cellStyle name="Обычный 4 4 6 3" xfId="295"/>
    <cellStyle name="Обычный 4 4 6 4" xfId="392"/>
    <cellStyle name="Обычный 4 4 7" xfId="193"/>
    <cellStyle name="Обычный 4 4 8" xfId="290"/>
    <cellStyle name="Обычный 4 4 9" xfId="387"/>
    <cellStyle name="Обычный 4 5" xfId="91"/>
    <cellStyle name="Обычный 4 5 2" xfId="92"/>
    <cellStyle name="Обычный 4 5 2 2" xfId="200"/>
    <cellStyle name="Обычный 4 5 2 3" xfId="297"/>
    <cellStyle name="Обычный 4 5 2 4" xfId="394"/>
    <cellStyle name="Обычный 4 5 3" xfId="93"/>
    <cellStyle name="Обычный 4 5 3 2" xfId="201"/>
    <cellStyle name="Обычный 4 5 3 3" xfId="298"/>
    <cellStyle name="Обычный 4 5 3 4" xfId="395"/>
    <cellStyle name="Обычный 4 5 4" xfId="94"/>
    <cellStyle name="Обычный 4 5 4 2" xfId="202"/>
    <cellStyle name="Обычный 4 5 4 3" xfId="299"/>
    <cellStyle name="Обычный 4 5 4 4" xfId="396"/>
    <cellStyle name="Обычный 4 5 5" xfId="95"/>
    <cellStyle name="Обычный 4 5 5 2" xfId="203"/>
    <cellStyle name="Обычный 4 5 5 3" xfId="300"/>
    <cellStyle name="Обычный 4 5 5 4" xfId="397"/>
    <cellStyle name="Обычный 4 5 6" xfId="96"/>
    <cellStyle name="Обычный 4 5 6 2" xfId="204"/>
    <cellStyle name="Обычный 4 5 6 3" xfId="301"/>
    <cellStyle name="Обычный 4 5 6 4" xfId="398"/>
    <cellStyle name="Обычный 4 5 7" xfId="199"/>
    <cellStyle name="Обычный 4 5 8" xfId="296"/>
    <cellStyle name="Обычный 4 5 9" xfId="393"/>
    <cellStyle name="Обычный 4 6" xfId="97"/>
    <cellStyle name="Обычный 4 6 2" xfId="205"/>
    <cellStyle name="Обычный 4 6 3" xfId="302"/>
    <cellStyle name="Обычный 4 6 4" xfId="399"/>
    <cellStyle name="Обычный 4 7" xfId="98"/>
    <cellStyle name="Обычный 4 7 2" xfId="206"/>
    <cellStyle name="Обычный 4 7 3" xfId="303"/>
    <cellStyle name="Обычный 4 7 4" xfId="400"/>
    <cellStyle name="Обычный 4 8" xfId="99"/>
    <cellStyle name="Обычный 4 8 2" xfId="207"/>
    <cellStyle name="Обычный 4 8 3" xfId="304"/>
    <cellStyle name="Обычный 4 8 4" xfId="401"/>
    <cellStyle name="Обычный 4 9" xfId="100"/>
    <cellStyle name="Обычный 4 9 2" xfId="208"/>
    <cellStyle name="Обычный 4 9 3" xfId="305"/>
    <cellStyle name="Обычный 4 9 4" xfId="402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5"/>
  <sheetViews>
    <sheetView tabSelected="1" zoomScaleNormal="100" workbookViewId="0">
      <selection activeCell="A7" sqref="A7:K7"/>
    </sheetView>
  </sheetViews>
  <sheetFormatPr defaultRowHeight="15" x14ac:dyDescent="0.25"/>
  <cols>
    <col min="1" max="1" width="8.5703125" customWidth="1"/>
    <col min="2" max="2" width="49.5703125" customWidth="1"/>
    <col min="3" max="3" width="18" customWidth="1"/>
    <col min="4" max="4" width="26.5703125" customWidth="1"/>
    <col min="5" max="5" width="15.5703125" customWidth="1"/>
    <col min="6" max="6" width="17.42578125" customWidth="1"/>
    <col min="7" max="7" width="35.5703125" customWidth="1"/>
    <col min="8" max="8" width="9.140625" customWidth="1"/>
    <col min="9" max="9" width="12.140625" customWidth="1"/>
    <col min="10" max="10" width="13.85546875" customWidth="1"/>
    <col min="11" max="11" width="9.140625" customWidth="1"/>
  </cols>
  <sheetData>
    <row r="1" spans="1:12" ht="18.75" customHeight="1" x14ac:dyDescent="0.25">
      <c r="G1" s="125" t="s">
        <v>13</v>
      </c>
      <c r="H1" s="125"/>
      <c r="I1" s="125"/>
      <c r="J1" s="125"/>
      <c r="K1" s="125"/>
      <c r="L1" s="4"/>
    </row>
    <row r="2" spans="1:12" ht="7.5" customHeight="1" x14ac:dyDescent="0.25">
      <c r="G2" s="126" t="s">
        <v>20</v>
      </c>
      <c r="H2" s="126"/>
      <c r="I2" s="126"/>
      <c r="J2" s="126"/>
      <c r="K2" s="126"/>
      <c r="L2" s="2"/>
    </row>
    <row r="3" spans="1:12" ht="6.75" customHeight="1" x14ac:dyDescent="0.25">
      <c r="G3" s="126"/>
      <c r="H3" s="126"/>
      <c r="I3" s="126"/>
      <c r="J3" s="126"/>
      <c r="K3" s="126"/>
      <c r="L3" s="2"/>
    </row>
    <row r="4" spans="1:12" ht="4.5" customHeight="1" x14ac:dyDescent="0.25">
      <c r="G4" s="126"/>
      <c r="H4" s="126"/>
      <c r="I4" s="126"/>
      <c r="J4" s="126"/>
      <c r="K4" s="126"/>
      <c r="L4" s="2"/>
    </row>
    <row r="5" spans="1:12" ht="38.25" customHeight="1" x14ac:dyDescent="0.25">
      <c r="G5" s="126"/>
      <c r="H5" s="126"/>
      <c r="I5" s="126"/>
      <c r="J5" s="126"/>
      <c r="K5" s="126"/>
      <c r="L5" s="2"/>
    </row>
    <row r="6" spans="1:12" x14ac:dyDescent="0.25">
      <c r="G6" s="5"/>
      <c r="H6" s="5"/>
      <c r="I6" s="5"/>
      <c r="J6" s="5"/>
      <c r="K6" s="5"/>
    </row>
    <row r="7" spans="1:12" ht="33.75" customHeight="1" x14ac:dyDescent="0.25">
      <c r="A7" s="60" t="s">
        <v>133</v>
      </c>
      <c r="B7" s="61"/>
      <c r="C7" s="61"/>
      <c r="D7" s="61"/>
      <c r="E7" s="61"/>
      <c r="F7" s="61"/>
      <c r="G7" s="61"/>
      <c r="H7" s="61"/>
      <c r="I7" s="61"/>
      <c r="J7" s="61"/>
      <c r="K7" s="61"/>
    </row>
    <row r="8" spans="1:12" ht="33.7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1:12" ht="33.75" customHeight="1" x14ac:dyDescent="0.25">
      <c r="A9" s="46" t="s">
        <v>0</v>
      </c>
      <c r="B9" s="47" t="s">
        <v>1</v>
      </c>
      <c r="C9" s="47" t="s">
        <v>2</v>
      </c>
      <c r="D9" s="47" t="s">
        <v>11</v>
      </c>
      <c r="E9" s="57"/>
      <c r="F9" s="57"/>
      <c r="G9" s="49" t="s">
        <v>16</v>
      </c>
      <c r="H9" s="47" t="s">
        <v>12</v>
      </c>
      <c r="I9" s="57"/>
      <c r="J9" s="57"/>
      <c r="K9" s="57"/>
    </row>
    <row r="10" spans="1:12" ht="30" customHeight="1" x14ac:dyDescent="0.25">
      <c r="A10" s="46"/>
      <c r="B10" s="48"/>
      <c r="C10" s="48"/>
      <c r="D10" s="44" t="s">
        <v>3</v>
      </c>
      <c r="E10" s="55" t="s">
        <v>15</v>
      </c>
      <c r="F10" s="56"/>
      <c r="G10" s="50"/>
      <c r="H10" s="44" t="s">
        <v>4</v>
      </c>
      <c r="I10" s="44" t="s">
        <v>125</v>
      </c>
      <c r="J10" s="44" t="s">
        <v>126</v>
      </c>
      <c r="K10" s="44" t="s">
        <v>10</v>
      </c>
    </row>
    <row r="11" spans="1:12" ht="72.75" customHeight="1" x14ac:dyDescent="0.25">
      <c r="A11" s="46"/>
      <c r="B11" s="48"/>
      <c r="C11" s="48"/>
      <c r="D11" s="45"/>
      <c r="E11" s="3" t="s">
        <v>123</v>
      </c>
      <c r="F11" s="3" t="s">
        <v>124</v>
      </c>
      <c r="G11" s="51"/>
      <c r="H11" s="45"/>
      <c r="I11" s="45"/>
      <c r="J11" s="45"/>
      <c r="K11" s="45"/>
    </row>
    <row r="12" spans="1:12" x14ac:dyDescent="0.25">
      <c r="A12" s="41" t="s">
        <v>14</v>
      </c>
      <c r="B12" s="58"/>
      <c r="C12" s="58"/>
      <c r="D12" s="58"/>
      <c r="E12" s="58"/>
      <c r="F12" s="58"/>
      <c r="G12" s="58"/>
      <c r="H12" s="58"/>
      <c r="I12" s="58"/>
      <c r="J12" s="58"/>
      <c r="K12" s="59"/>
    </row>
    <row r="13" spans="1:12" x14ac:dyDescent="0.25">
      <c r="A13" s="38" t="s">
        <v>21</v>
      </c>
      <c r="B13" s="39"/>
      <c r="C13" s="39"/>
      <c r="D13" s="39"/>
      <c r="E13" s="39"/>
      <c r="F13" s="39"/>
      <c r="G13" s="39"/>
      <c r="H13" s="39"/>
      <c r="I13" s="39"/>
      <c r="J13" s="39"/>
      <c r="K13" s="40"/>
    </row>
    <row r="14" spans="1:12" ht="30" customHeight="1" x14ac:dyDescent="0.25">
      <c r="A14" s="38" t="s">
        <v>22</v>
      </c>
      <c r="B14" s="39"/>
      <c r="C14" s="39"/>
      <c r="D14" s="39"/>
      <c r="E14" s="39"/>
      <c r="F14" s="39"/>
      <c r="G14" s="39"/>
      <c r="H14" s="39"/>
      <c r="I14" s="39"/>
      <c r="J14" s="39"/>
      <c r="K14" s="40"/>
    </row>
    <row r="15" spans="1:12" ht="21" customHeight="1" x14ac:dyDescent="0.25">
      <c r="A15" s="41" t="s">
        <v>23</v>
      </c>
      <c r="B15" s="42"/>
      <c r="C15" s="42"/>
      <c r="D15" s="42"/>
      <c r="E15" s="42"/>
      <c r="F15" s="42"/>
      <c r="G15" s="42"/>
      <c r="H15" s="42"/>
      <c r="I15" s="42"/>
      <c r="J15" s="42"/>
      <c r="K15" s="43"/>
    </row>
    <row r="16" spans="1:12" ht="21.75" customHeight="1" x14ac:dyDescent="0.25">
      <c r="A16" s="41" t="s">
        <v>24</v>
      </c>
      <c r="B16" s="42"/>
      <c r="C16" s="42"/>
      <c r="D16" s="42"/>
      <c r="E16" s="42"/>
      <c r="F16" s="42"/>
      <c r="G16" s="42"/>
      <c r="H16" s="42"/>
      <c r="I16" s="42"/>
      <c r="J16" s="42"/>
      <c r="K16" s="43"/>
    </row>
    <row r="17" spans="1:11" x14ac:dyDescent="0.25">
      <c r="A17" s="37">
        <v>1</v>
      </c>
      <c r="B17" s="30" t="s">
        <v>26</v>
      </c>
      <c r="C17" s="30" t="s">
        <v>27</v>
      </c>
      <c r="D17" s="30" t="s">
        <v>25</v>
      </c>
      <c r="E17" s="37">
        <v>668</v>
      </c>
      <c r="F17" s="37">
        <v>668</v>
      </c>
      <c r="G17" s="30" t="s">
        <v>41</v>
      </c>
      <c r="H17" s="6" t="s">
        <v>5</v>
      </c>
      <c r="I17" s="14">
        <f>I18+I19+I20+I21</f>
        <v>82460.5</v>
      </c>
      <c r="J17" s="14">
        <f>J18+J19+J20+J21</f>
        <v>79323.7</v>
      </c>
      <c r="K17" s="9">
        <f>J17/I17*100</f>
        <v>96.195996871229255</v>
      </c>
    </row>
    <row r="18" spans="1:11" ht="23.25" x14ac:dyDescent="0.25">
      <c r="A18" s="37"/>
      <c r="B18" s="31"/>
      <c r="C18" s="31"/>
      <c r="D18" s="31"/>
      <c r="E18" s="37"/>
      <c r="F18" s="37"/>
      <c r="G18" s="31"/>
      <c r="H18" s="8" t="s">
        <v>6</v>
      </c>
      <c r="I18" s="14">
        <v>1608.3</v>
      </c>
      <c r="J18" s="14">
        <v>1530.1</v>
      </c>
      <c r="K18" s="9">
        <f t="shared" ref="K18:K21" si="0">J18/I18*100</f>
        <v>95.137723061617848</v>
      </c>
    </row>
    <row r="19" spans="1:11" ht="34.5" x14ac:dyDescent="0.25">
      <c r="A19" s="37"/>
      <c r="B19" s="31"/>
      <c r="C19" s="31"/>
      <c r="D19" s="31"/>
      <c r="E19" s="37"/>
      <c r="F19" s="37"/>
      <c r="G19" s="31"/>
      <c r="H19" s="8" t="s">
        <v>7</v>
      </c>
      <c r="I19" s="14">
        <v>53839.6</v>
      </c>
      <c r="J19" s="14">
        <v>53760.7</v>
      </c>
      <c r="K19" s="9">
        <f t="shared" si="0"/>
        <v>99.853453591780024</v>
      </c>
    </row>
    <row r="20" spans="1:11" ht="23.25" x14ac:dyDescent="0.25">
      <c r="A20" s="37"/>
      <c r="B20" s="31"/>
      <c r="C20" s="31"/>
      <c r="D20" s="31"/>
      <c r="E20" s="37"/>
      <c r="F20" s="37"/>
      <c r="G20" s="31"/>
      <c r="H20" s="8" t="s">
        <v>8</v>
      </c>
      <c r="I20" s="7">
        <v>24145.599999999999</v>
      </c>
      <c r="J20" s="14">
        <v>22328.3</v>
      </c>
      <c r="K20" s="9">
        <f t="shared" si="0"/>
        <v>92.473576966403812</v>
      </c>
    </row>
    <row r="21" spans="1:11" ht="75" customHeight="1" x14ac:dyDescent="0.25">
      <c r="A21" s="37"/>
      <c r="B21" s="32"/>
      <c r="C21" s="32"/>
      <c r="D21" s="32"/>
      <c r="E21" s="37"/>
      <c r="F21" s="37"/>
      <c r="G21" s="32"/>
      <c r="H21" s="8" t="s">
        <v>9</v>
      </c>
      <c r="I21" s="7">
        <v>2867</v>
      </c>
      <c r="J21" s="14">
        <v>1704.6</v>
      </c>
      <c r="K21" s="9">
        <f t="shared" si="0"/>
        <v>59.455877223578646</v>
      </c>
    </row>
    <row r="22" spans="1:11" ht="15" customHeight="1" x14ac:dyDescent="0.25">
      <c r="A22" s="62">
        <v>2</v>
      </c>
      <c r="B22" s="30" t="s">
        <v>127</v>
      </c>
      <c r="C22" s="65" t="s">
        <v>27</v>
      </c>
      <c r="D22" s="65" t="s">
        <v>129</v>
      </c>
      <c r="E22" s="62">
        <v>0</v>
      </c>
      <c r="F22" s="62">
        <v>25</v>
      </c>
      <c r="G22" s="30" t="s">
        <v>130</v>
      </c>
      <c r="H22" s="6" t="s">
        <v>5</v>
      </c>
      <c r="I22" s="7"/>
      <c r="J22" s="7"/>
      <c r="K22" s="7"/>
    </row>
    <row r="23" spans="1:11" ht="23.25" x14ac:dyDescent="0.25">
      <c r="A23" s="63"/>
      <c r="B23" s="31"/>
      <c r="C23" s="66"/>
      <c r="D23" s="66"/>
      <c r="E23" s="63"/>
      <c r="F23" s="63"/>
      <c r="G23" s="31"/>
      <c r="H23" s="8" t="s">
        <v>6</v>
      </c>
      <c r="I23" s="7"/>
      <c r="J23" s="7"/>
      <c r="K23" s="7"/>
    </row>
    <row r="24" spans="1:11" ht="34.5" x14ac:dyDescent="0.25">
      <c r="A24" s="63"/>
      <c r="B24" s="31"/>
      <c r="C24" s="66"/>
      <c r="D24" s="66"/>
      <c r="E24" s="63"/>
      <c r="F24" s="63"/>
      <c r="G24" s="31"/>
      <c r="H24" s="8" t="s">
        <v>7</v>
      </c>
      <c r="I24" s="7"/>
      <c r="J24" s="7"/>
      <c r="K24" s="7"/>
    </row>
    <row r="25" spans="1:11" ht="23.25" x14ac:dyDescent="0.25">
      <c r="A25" s="63"/>
      <c r="B25" s="31"/>
      <c r="C25" s="66"/>
      <c r="D25" s="66"/>
      <c r="E25" s="63"/>
      <c r="F25" s="63"/>
      <c r="G25" s="31"/>
      <c r="H25" s="8" t="s">
        <v>8</v>
      </c>
      <c r="I25" s="7"/>
      <c r="J25" s="7"/>
      <c r="K25" s="7"/>
    </row>
    <row r="26" spans="1:11" ht="54" customHeight="1" x14ac:dyDescent="0.25">
      <c r="A26" s="64"/>
      <c r="B26" s="32"/>
      <c r="C26" s="67"/>
      <c r="D26" s="67"/>
      <c r="E26" s="64"/>
      <c r="F26" s="64"/>
      <c r="G26" s="32"/>
      <c r="H26" s="8" t="s">
        <v>9</v>
      </c>
      <c r="I26" s="7"/>
      <c r="J26" s="7"/>
      <c r="K26" s="7"/>
    </row>
    <row r="27" spans="1:11" x14ac:dyDescent="0.25">
      <c r="A27" s="37">
        <v>3</v>
      </c>
      <c r="B27" s="30" t="s">
        <v>28</v>
      </c>
      <c r="C27" s="65" t="s">
        <v>27</v>
      </c>
      <c r="D27" s="65" t="s">
        <v>29</v>
      </c>
      <c r="E27" s="62">
        <v>83.3</v>
      </c>
      <c r="F27" s="62">
        <v>83.3</v>
      </c>
      <c r="G27" s="30" t="s">
        <v>41</v>
      </c>
      <c r="H27" s="6" t="s">
        <v>5</v>
      </c>
      <c r="I27" s="7"/>
      <c r="J27" s="7"/>
      <c r="K27" s="7"/>
    </row>
    <row r="28" spans="1:11" ht="27.75" customHeight="1" x14ac:dyDescent="0.25">
      <c r="A28" s="37"/>
      <c r="B28" s="31"/>
      <c r="C28" s="66"/>
      <c r="D28" s="66"/>
      <c r="E28" s="63"/>
      <c r="F28" s="63"/>
      <c r="G28" s="31"/>
      <c r="H28" s="8" t="s">
        <v>6</v>
      </c>
      <c r="I28" s="7"/>
      <c r="J28" s="7"/>
      <c r="K28" s="7"/>
    </row>
    <row r="29" spans="1:11" ht="34.5" x14ac:dyDescent="0.25">
      <c r="A29" s="37"/>
      <c r="B29" s="31"/>
      <c r="C29" s="66"/>
      <c r="D29" s="66"/>
      <c r="E29" s="63"/>
      <c r="F29" s="63"/>
      <c r="G29" s="31"/>
      <c r="H29" s="8" t="s">
        <v>7</v>
      </c>
      <c r="I29" s="7"/>
      <c r="J29" s="7"/>
      <c r="K29" s="7"/>
    </row>
    <row r="30" spans="1:11" ht="23.25" x14ac:dyDescent="0.25">
      <c r="A30" s="37"/>
      <c r="B30" s="31"/>
      <c r="C30" s="66"/>
      <c r="D30" s="66"/>
      <c r="E30" s="63"/>
      <c r="F30" s="63"/>
      <c r="G30" s="31"/>
      <c r="H30" s="8" t="s">
        <v>8</v>
      </c>
      <c r="I30" s="7"/>
      <c r="J30" s="7"/>
      <c r="K30" s="7"/>
    </row>
    <row r="31" spans="1:11" ht="30" customHeight="1" x14ac:dyDescent="0.25">
      <c r="A31" s="37"/>
      <c r="B31" s="32"/>
      <c r="C31" s="67"/>
      <c r="D31" s="67"/>
      <c r="E31" s="64"/>
      <c r="F31" s="64"/>
      <c r="G31" s="32"/>
      <c r="H31" s="8" t="s">
        <v>9</v>
      </c>
      <c r="I31" s="7"/>
      <c r="J31" s="7"/>
      <c r="K31" s="7"/>
    </row>
    <row r="32" spans="1:11" ht="15" customHeight="1" x14ac:dyDescent="0.25">
      <c r="A32" s="37">
        <v>4</v>
      </c>
      <c r="B32" s="30" t="s">
        <v>128</v>
      </c>
      <c r="C32" s="30" t="s">
        <v>27</v>
      </c>
      <c r="D32" s="30" t="s">
        <v>129</v>
      </c>
      <c r="E32" s="62">
        <v>16.600000000000001</v>
      </c>
      <c r="F32" s="62">
        <v>25</v>
      </c>
      <c r="G32" s="30" t="s">
        <v>130</v>
      </c>
      <c r="H32" s="6" t="s">
        <v>5</v>
      </c>
      <c r="I32" s="7"/>
      <c r="J32" s="7"/>
      <c r="K32" s="7"/>
    </row>
    <row r="33" spans="1:11" ht="23.25" x14ac:dyDescent="0.25">
      <c r="A33" s="37"/>
      <c r="B33" s="31"/>
      <c r="C33" s="31"/>
      <c r="D33" s="31"/>
      <c r="E33" s="63"/>
      <c r="F33" s="63"/>
      <c r="G33" s="31"/>
      <c r="H33" s="8" t="s">
        <v>6</v>
      </c>
      <c r="I33" s="7"/>
      <c r="J33" s="7"/>
      <c r="K33" s="7"/>
    </row>
    <row r="34" spans="1:11" ht="34.5" x14ac:dyDescent="0.25">
      <c r="A34" s="37"/>
      <c r="B34" s="31"/>
      <c r="C34" s="31"/>
      <c r="D34" s="31"/>
      <c r="E34" s="63"/>
      <c r="F34" s="63"/>
      <c r="G34" s="31"/>
      <c r="H34" s="8" t="s">
        <v>7</v>
      </c>
      <c r="I34" s="7"/>
      <c r="J34" s="7"/>
      <c r="K34" s="7"/>
    </row>
    <row r="35" spans="1:11" ht="24.75" customHeight="1" x14ac:dyDescent="0.25">
      <c r="A35" s="37"/>
      <c r="B35" s="31"/>
      <c r="C35" s="31"/>
      <c r="D35" s="31"/>
      <c r="E35" s="63"/>
      <c r="F35" s="63"/>
      <c r="G35" s="31"/>
      <c r="H35" s="8" t="s">
        <v>8</v>
      </c>
      <c r="I35" s="7"/>
      <c r="J35" s="7"/>
      <c r="K35" s="7"/>
    </row>
    <row r="36" spans="1:11" ht="69" customHeight="1" x14ac:dyDescent="0.25">
      <c r="A36" s="37"/>
      <c r="B36" s="32"/>
      <c r="C36" s="32"/>
      <c r="D36" s="32"/>
      <c r="E36" s="64"/>
      <c r="F36" s="64"/>
      <c r="G36" s="32"/>
      <c r="H36" s="8" t="s">
        <v>9</v>
      </c>
      <c r="I36" s="7"/>
      <c r="J36" s="7"/>
      <c r="K36" s="7"/>
    </row>
    <row r="37" spans="1:11" x14ac:dyDescent="0.25">
      <c r="A37" s="52" t="s">
        <v>30</v>
      </c>
      <c r="B37" s="53" t="s">
        <v>30</v>
      </c>
      <c r="C37" s="53" t="s">
        <v>30</v>
      </c>
      <c r="D37" s="53" t="s">
        <v>30</v>
      </c>
      <c r="E37" s="53" t="s">
        <v>30</v>
      </c>
      <c r="F37" s="53" t="s">
        <v>30</v>
      </c>
      <c r="G37" s="53" t="s">
        <v>30</v>
      </c>
      <c r="H37" s="53" t="s">
        <v>30</v>
      </c>
      <c r="I37" s="53" t="s">
        <v>30</v>
      </c>
      <c r="J37" s="53" t="s">
        <v>30</v>
      </c>
      <c r="K37" s="54" t="s">
        <v>30</v>
      </c>
    </row>
    <row r="38" spans="1:11" x14ac:dyDescent="0.25">
      <c r="A38" s="52" t="s">
        <v>31</v>
      </c>
      <c r="B38" s="53" t="s">
        <v>31</v>
      </c>
      <c r="C38" s="53" t="s">
        <v>31</v>
      </c>
      <c r="D38" s="53" t="s">
        <v>31</v>
      </c>
      <c r="E38" s="53" t="s">
        <v>31</v>
      </c>
      <c r="F38" s="53" t="s">
        <v>31</v>
      </c>
      <c r="G38" s="53" t="s">
        <v>31</v>
      </c>
      <c r="H38" s="53" t="s">
        <v>31</v>
      </c>
      <c r="I38" s="53" t="s">
        <v>31</v>
      </c>
      <c r="J38" s="53" t="s">
        <v>31</v>
      </c>
      <c r="K38" s="54" t="s">
        <v>31</v>
      </c>
    </row>
    <row r="39" spans="1:11" ht="15" customHeight="1" x14ac:dyDescent="0.25">
      <c r="A39" s="37">
        <v>1</v>
      </c>
      <c r="B39" s="30" t="s">
        <v>32</v>
      </c>
      <c r="C39" s="30" t="s">
        <v>34</v>
      </c>
      <c r="D39" s="30" t="s">
        <v>33</v>
      </c>
      <c r="E39" s="33">
        <v>41</v>
      </c>
      <c r="F39" s="33">
        <v>48.3</v>
      </c>
      <c r="G39" s="30" t="s">
        <v>41</v>
      </c>
      <c r="H39" s="6" t="s">
        <v>5</v>
      </c>
      <c r="I39" s="7">
        <f>I40+I41+I42+I43</f>
        <v>64</v>
      </c>
      <c r="J39" s="7">
        <f>J40+J41+J42+J43</f>
        <v>64</v>
      </c>
      <c r="K39" s="9">
        <f>J39/I39*100</f>
        <v>100</v>
      </c>
    </row>
    <row r="40" spans="1:11" ht="23.25" customHeight="1" x14ac:dyDescent="0.25">
      <c r="A40" s="37"/>
      <c r="B40" s="31"/>
      <c r="C40" s="31"/>
      <c r="D40" s="31"/>
      <c r="E40" s="33">
        <v>39.5</v>
      </c>
      <c r="F40" s="33"/>
      <c r="G40" s="31"/>
      <c r="H40" s="8" t="s">
        <v>6</v>
      </c>
      <c r="I40" s="7"/>
      <c r="J40" s="7"/>
      <c r="K40" s="7"/>
    </row>
    <row r="41" spans="1:11" ht="34.5" customHeight="1" x14ac:dyDescent="0.25">
      <c r="A41" s="37"/>
      <c r="B41" s="31"/>
      <c r="C41" s="31"/>
      <c r="D41" s="31"/>
      <c r="E41" s="33">
        <v>39.5</v>
      </c>
      <c r="F41" s="33"/>
      <c r="G41" s="31"/>
      <c r="H41" s="8" t="s">
        <v>7</v>
      </c>
      <c r="I41" s="7"/>
      <c r="J41" s="7"/>
      <c r="K41" s="7"/>
    </row>
    <row r="42" spans="1:11" ht="23.25" customHeight="1" x14ac:dyDescent="0.25">
      <c r="A42" s="37"/>
      <c r="B42" s="31"/>
      <c r="C42" s="31"/>
      <c r="D42" s="31"/>
      <c r="E42" s="33">
        <v>39.5</v>
      </c>
      <c r="F42" s="33"/>
      <c r="G42" s="31"/>
      <c r="H42" s="8" t="s">
        <v>8</v>
      </c>
      <c r="I42" s="7">
        <v>64</v>
      </c>
      <c r="J42" s="7">
        <v>64</v>
      </c>
      <c r="K42" s="9">
        <f t="shared" ref="K42" si="1">J42/I42*100</f>
        <v>100</v>
      </c>
    </row>
    <row r="43" spans="1:11" ht="35.25" customHeight="1" x14ac:dyDescent="0.25">
      <c r="A43" s="37"/>
      <c r="B43" s="32"/>
      <c r="C43" s="32"/>
      <c r="D43" s="32"/>
      <c r="E43" s="33">
        <v>39.5</v>
      </c>
      <c r="F43" s="33"/>
      <c r="G43" s="32"/>
      <c r="H43" s="8" t="s">
        <v>9</v>
      </c>
      <c r="I43" s="7"/>
      <c r="J43" s="7"/>
      <c r="K43" s="7"/>
    </row>
    <row r="44" spans="1:11" x14ac:dyDescent="0.25">
      <c r="A44" s="52" t="s">
        <v>35</v>
      </c>
      <c r="B44" s="53" t="s">
        <v>35</v>
      </c>
      <c r="C44" s="53" t="s">
        <v>35</v>
      </c>
      <c r="D44" s="53" t="s">
        <v>35</v>
      </c>
      <c r="E44" s="53" t="s">
        <v>35</v>
      </c>
      <c r="F44" s="53" t="s">
        <v>35</v>
      </c>
      <c r="G44" s="53" t="s">
        <v>35</v>
      </c>
      <c r="H44" s="53" t="s">
        <v>35</v>
      </c>
      <c r="I44" s="53" t="s">
        <v>35</v>
      </c>
      <c r="J44" s="53" t="s">
        <v>35</v>
      </c>
      <c r="K44" s="54" t="s">
        <v>35</v>
      </c>
    </row>
    <row r="45" spans="1:11" ht="50.25" customHeight="1" x14ac:dyDescent="0.25">
      <c r="A45" s="52" t="s">
        <v>36</v>
      </c>
      <c r="B45" s="53" t="s">
        <v>36</v>
      </c>
      <c r="C45" s="53" t="s">
        <v>36</v>
      </c>
      <c r="D45" s="53" t="s">
        <v>36</v>
      </c>
      <c r="E45" s="53" t="s">
        <v>36</v>
      </c>
      <c r="F45" s="53" t="s">
        <v>36</v>
      </c>
      <c r="G45" s="53" t="s">
        <v>36</v>
      </c>
      <c r="H45" s="53" t="s">
        <v>36</v>
      </c>
      <c r="I45" s="53" t="s">
        <v>36</v>
      </c>
      <c r="J45" s="53" t="s">
        <v>36</v>
      </c>
      <c r="K45" s="54" t="s">
        <v>36</v>
      </c>
    </row>
    <row r="46" spans="1:11" ht="123" customHeight="1" x14ac:dyDescent="0.25">
      <c r="A46" s="62">
        <v>1</v>
      </c>
      <c r="B46" s="92" t="s">
        <v>37</v>
      </c>
      <c r="C46" s="30" t="s">
        <v>34</v>
      </c>
      <c r="D46" s="15" t="s">
        <v>38</v>
      </c>
      <c r="E46" s="16">
        <v>3.56</v>
      </c>
      <c r="F46" s="16">
        <v>2.83</v>
      </c>
      <c r="G46" s="17" t="s">
        <v>132</v>
      </c>
      <c r="H46" s="6" t="s">
        <v>5</v>
      </c>
      <c r="I46" s="18">
        <f>I48+I49+I50+I51</f>
        <v>7641.4</v>
      </c>
      <c r="J46" s="18">
        <f>J48+J49+J50+J51</f>
        <v>7544.9000000000005</v>
      </c>
      <c r="K46" s="18">
        <f>J46/I46*100</f>
        <v>98.737142408459206</v>
      </c>
    </row>
    <row r="47" spans="1:11" ht="23.25" hidden="1" customHeight="1" x14ac:dyDescent="0.25">
      <c r="A47" s="63"/>
      <c r="B47" s="93"/>
      <c r="C47" s="31"/>
      <c r="D47" s="19"/>
      <c r="E47" s="16"/>
      <c r="F47" s="16"/>
      <c r="G47" s="20"/>
      <c r="H47" s="8" t="s">
        <v>6</v>
      </c>
      <c r="I47" s="19"/>
      <c r="J47" s="19"/>
      <c r="K47" s="19"/>
    </row>
    <row r="48" spans="1:11" ht="153.75" customHeight="1" x14ac:dyDescent="0.25">
      <c r="A48" s="63"/>
      <c r="B48" s="93"/>
      <c r="C48" s="31"/>
      <c r="D48" s="15" t="s">
        <v>39</v>
      </c>
      <c r="E48" s="16">
        <v>80</v>
      </c>
      <c r="F48" s="16">
        <v>100</v>
      </c>
      <c r="G48" s="21" t="s">
        <v>42</v>
      </c>
      <c r="H48" s="8" t="s">
        <v>6</v>
      </c>
      <c r="I48" s="19">
        <v>120</v>
      </c>
      <c r="J48" s="19">
        <v>120</v>
      </c>
      <c r="K48" s="18">
        <f>J48/I48*100</f>
        <v>100</v>
      </c>
    </row>
    <row r="49" spans="1:11" ht="84" customHeight="1" x14ac:dyDescent="0.25">
      <c r="A49" s="63"/>
      <c r="B49" s="93"/>
      <c r="C49" s="31"/>
      <c r="D49" s="92" t="s">
        <v>40</v>
      </c>
      <c r="E49" s="100">
        <v>105</v>
      </c>
      <c r="F49" s="100">
        <v>28</v>
      </c>
      <c r="G49" s="103" t="s">
        <v>131</v>
      </c>
      <c r="H49" s="8" t="s">
        <v>7</v>
      </c>
      <c r="I49" s="19">
        <v>30</v>
      </c>
      <c r="J49" s="19">
        <v>30</v>
      </c>
      <c r="K49" s="18">
        <f t="shared" ref="K49:K52" si="2">J49/I49*100</f>
        <v>100</v>
      </c>
    </row>
    <row r="50" spans="1:11" ht="84" customHeight="1" x14ac:dyDescent="0.25">
      <c r="A50" s="63"/>
      <c r="B50" s="93"/>
      <c r="C50" s="31"/>
      <c r="D50" s="93"/>
      <c r="E50" s="101"/>
      <c r="F50" s="101"/>
      <c r="G50" s="104"/>
      <c r="H50" s="8" t="s">
        <v>8</v>
      </c>
      <c r="I50" s="18">
        <v>7106.7</v>
      </c>
      <c r="J50" s="18">
        <v>7086.6</v>
      </c>
      <c r="K50" s="18">
        <f t="shared" si="2"/>
        <v>99.717168305964805</v>
      </c>
    </row>
    <row r="51" spans="1:11" ht="102.75" customHeight="1" x14ac:dyDescent="0.25">
      <c r="A51" s="63"/>
      <c r="B51" s="93"/>
      <c r="C51" s="31"/>
      <c r="D51" s="93"/>
      <c r="E51" s="101"/>
      <c r="F51" s="101"/>
      <c r="G51" s="104"/>
      <c r="H51" s="8" t="s">
        <v>9</v>
      </c>
      <c r="I51" s="19">
        <v>384.7</v>
      </c>
      <c r="J51" s="19">
        <v>308.3</v>
      </c>
      <c r="K51" s="18">
        <f t="shared" si="2"/>
        <v>80.14036911879387</v>
      </c>
    </row>
    <row r="52" spans="1:11" ht="26.25" hidden="1" customHeight="1" x14ac:dyDescent="0.25">
      <c r="A52" s="64"/>
      <c r="B52" s="94"/>
      <c r="C52" s="32"/>
      <c r="D52" s="94"/>
      <c r="E52" s="102"/>
      <c r="F52" s="102"/>
      <c r="G52" s="105"/>
      <c r="H52" s="8" t="s">
        <v>9</v>
      </c>
      <c r="I52" s="7">
        <v>350</v>
      </c>
      <c r="J52" s="7">
        <v>335.5</v>
      </c>
      <c r="K52" s="7">
        <f t="shared" si="2"/>
        <v>95.857142857142847</v>
      </c>
    </row>
    <row r="53" spans="1:11" ht="36.75" customHeight="1" x14ac:dyDescent="0.25">
      <c r="A53" s="34" t="s">
        <v>43</v>
      </c>
      <c r="B53" s="35" t="s">
        <v>43</v>
      </c>
      <c r="C53" s="35" t="s">
        <v>43</v>
      </c>
      <c r="D53" s="35" t="s">
        <v>43</v>
      </c>
      <c r="E53" s="35" t="s">
        <v>43</v>
      </c>
      <c r="F53" s="35" t="s">
        <v>43</v>
      </c>
      <c r="G53" s="35" t="s">
        <v>43</v>
      </c>
      <c r="H53" s="35" t="s">
        <v>43</v>
      </c>
      <c r="I53" s="35" t="s">
        <v>43</v>
      </c>
      <c r="J53" s="35" t="s">
        <v>43</v>
      </c>
      <c r="K53" s="36" t="s">
        <v>43</v>
      </c>
    </row>
    <row r="54" spans="1:11" ht="26.25" customHeight="1" x14ac:dyDescent="0.25">
      <c r="A54" s="106" t="s">
        <v>44</v>
      </c>
      <c r="B54" s="107" t="s">
        <v>44</v>
      </c>
      <c r="C54" s="107" t="s">
        <v>44</v>
      </c>
      <c r="D54" s="107" t="s">
        <v>44</v>
      </c>
      <c r="E54" s="107" t="s">
        <v>44</v>
      </c>
      <c r="F54" s="107" t="s">
        <v>44</v>
      </c>
      <c r="G54" s="107" t="s">
        <v>44</v>
      </c>
      <c r="H54" s="107" t="s">
        <v>44</v>
      </c>
      <c r="I54" s="107" t="s">
        <v>44</v>
      </c>
      <c r="J54" s="107" t="s">
        <v>44</v>
      </c>
      <c r="K54" s="108" t="s">
        <v>44</v>
      </c>
    </row>
    <row r="55" spans="1:11" x14ac:dyDescent="0.25">
      <c r="A55" s="62">
        <v>1</v>
      </c>
      <c r="B55" s="30" t="s">
        <v>45</v>
      </c>
      <c r="C55" s="30" t="s">
        <v>27</v>
      </c>
      <c r="D55" s="30" t="s">
        <v>46</v>
      </c>
      <c r="E55" s="62">
        <v>32</v>
      </c>
      <c r="F55" s="62">
        <v>32</v>
      </c>
      <c r="G55" s="30" t="s">
        <v>41</v>
      </c>
      <c r="H55" s="6" t="s">
        <v>5</v>
      </c>
      <c r="I55" s="7">
        <f>I58</f>
        <v>11.9</v>
      </c>
      <c r="J55" s="7">
        <f>J58</f>
        <v>11.8</v>
      </c>
      <c r="K55" s="9">
        <f>J55/I55*100</f>
        <v>99.159663865546221</v>
      </c>
    </row>
    <row r="56" spans="1:11" ht="23.25" x14ac:dyDescent="0.25">
      <c r="A56" s="63"/>
      <c r="B56" s="31"/>
      <c r="C56" s="31"/>
      <c r="D56" s="31"/>
      <c r="E56" s="63"/>
      <c r="F56" s="63"/>
      <c r="G56" s="31"/>
      <c r="H56" s="8" t="s">
        <v>6</v>
      </c>
      <c r="I56" s="7"/>
      <c r="J56" s="7"/>
      <c r="K56" s="9" t="e">
        <f t="shared" ref="K56:K58" si="3">J56/I56*100</f>
        <v>#DIV/0!</v>
      </c>
    </row>
    <row r="57" spans="1:11" ht="34.5" x14ac:dyDescent="0.25">
      <c r="A57" s="63"/>
      <c r="B57" s="31"/>
      <c r="C57" s="31"/>
      <c r="D57" s="31"/>
      <c r="E57" s="63"/>
      <c r="F57" s="63"/>
      <c r="G57" s="31"/>
      <c r="H57" s="8" t="s">
        <v>7</v>
      </c>
      <c r="I57" s="7"/>
      <c r="J57" s="7"/>
      <c r="K57" s="9" t="e">
        <f t="shared" si="3"/>
        <v>#DIV/0!</v>
      </c>
    </row>
    <row r="58" spans="1:11" ht="23.25" x14ac:dyDescent="0.25">
      <c r="A58" s="63"/>
      <c r="B58" s="31"/>
      <c r="C58" s="31"/>
      <c r="D58" s="31"/>
      <c r="E58" s="63"/>
      <c r="F58" s="63"/>
      <c r="G58" s="31"/>
      <c r="H58" s="8" t="s">
        <v>8</v>
      </c>
      <c r="I58" s="7">
        <v>11.9</v>
      </c>
      <c r="J58" s="7">
        <v>11.8</v>
      </c>
      <c r="K58" s="9">
        <f t="shared" si="3"/>
        <v>99.159663865546221</v>
      </c>
    </row>
    <row r="59" spans="1:11" ht="60" customHeight="1" x14ac:dyDescent="0.25">
      <c r="A59" s="64"/>
      <c r="B59" s="32"/>
      <c r="C59" s="32"/>
      <c r="D59" s="32"/>
      <c r="E59" s="64"/>
      <c r="F59" s="64"/>
      <c r="G59" s="32"/>
      <c r="H59" s="8" t="s">
        <v>9</v>
      </c>
      <c r="I59" s="7"/>
      <c r="J59" s="7"/>
      <c r="K59" s="7"/>
    </row>
    <row r="60" spans="1:11" x14ac:dyDescent="0.25">
      <c r="A60" s="95" t="s">
        <v>47</v>
      </c>
      <c r="B60" s="96" t="s">
        <v>47</v>
      </c>
      <c r="C60" s="96" t="s">
        <v>47</v>
      </c>
      <c r="D60" s="96" t="s">
        <v>47</v>
      </c>
      <c r="E60" s="96" t="s">
        <v>47</v>
      </c>
      <c r="F60" s="96" t="s">
        <v>47</v>
      </c>
      <c r="G60" s="96" t="s">
        <v>47</v>
      </c>
      <c r="H60" s="96" t="s">
        <v>47</v>
      </c>
      <c r="I60" s="96" t="s">
        <v>47</v>
      </c>
      <c r="J60" s="96" t="s">
        <v>47</v>
      </c>
      <c r="K60" s="96" t="s">
        <v>47</v>
      </c>
    </row>
    <row r="61" spans="1:11" ht="48.75" customHeight="1" x14ac:dyDescent="0.25">
      <c r="A61" s="97" t="s">
        <v>48</v>
      </c>
      <c r="B61" s="98" t="s">
        <v>48</v>
      </c>
      <c r="C61" s="98" t="s">
        <v>48</v>
      </c>
      <c r="D61" s="98" t="s">
        <v>48</v>
      </c>
      <c r="E61" s="98" t="s">
        <v>48</v>
      </c>
      <c r="F61" s="98" t="s">
        <v>48</v>
      </c>
      <c r="G61" s="98" t="s">
        <v>48</v>
      </c>
      <c r="H61" s="98" t="s">
        <v>48</v>
      </c>
      <c r="I61" s="98" t="s">
        <v>48</v>
      </c>
      <c r="J61" s="98" t="s">
        <v>48</v>
      </c>
      <c r="K61" s="99" t="s">
        <v>48</v>
      </c>
    </row>
    <row r="62" spans="1:11" x14ac:dyDescent="0.25">
      <c r="A62" s="62">
        <v>1</v>
      </c>
      <c r="B62" s="65" t="s">
        <v>49</v>
      </c>
      <c r="C62" s="65" t="s">
        <v>51</v>
      </c>
      <c r="D62" s="65" t="s">
        <v>50</v>
      </c>
      <c r="E62" s="37">
        <v>1</v>
      </c>
      <c r="F62" s="37">
        <v>1</v>
      </c>
      <c r="G62" s="109" t="s">
        <v>41</v>
      </c>
      <c r="H62" s="6" t="s">
        <v>5</v>
      </c>
      <c r="I62" s="7">
        <f>+I65</f>
        <v>2007.2</v>
      </c>
      <c r="J62" s="7">
        <f>J65</f>
        <v>2006.7</v>
      </c>
      <c r="K62" s="9">
        <f>J62/I62*100</f>
        <v>99.975089677162217</v>
      </c>
    </row>
    <row r="63" spans="1:11" ht="23.25" x14ac:dyDescent="0.25">
      <c r="A63" s="63"/>
      <c r="B63" s="66"/>
      <c r="C63" s="66"/>
      <c r="D63" s="66"/>
      <c r="E63" s="37"/>
      <c r="F63" s="37"/>
      <c r="G63" s="110"/>
      <c r="H63" s="8" t="s">
        <v>6</v>
      </c>
      <c r="I63" s="7"/>
      <c r="J63" s="7"/>
      <c r="K63" s="9"/>
    </row>
    <row r="64" spans="1:11" ht="34.5" x14ac:dyDescent="0.25">
      <c r="A64" s="63"/>
      <c r="B64" s="66"/>
      <c r="C64" s="66"/>
      <c r="D64" s="66"/>
      <c r="E64" s="37"/>
      <c r="F64" s="37"/>
      <c r="G64" s="110"/>
      <c r="H64" s="8" t="s">
        <v>7</v>
      </c>
      <c r="I64" s="7"/>
      <c r="J64" s="7"/>
      <c r="K64" s="9"/>
    </row>
    <row r="65" spans="1:11" ht="23.25" x14ac:dyDescent="0.25">
      <c r="A65" s="63"/>
      <c r="B65" s="66"/>
      <c r="C65" s="66"/>
      <c r="D65" s="66"/>
      <c r="E65" s="37"/>
      <c r="F65" s="37"/>
      <c r="G65" s="110"/>
      <c r="H65" s="8" t="s">
        <v>8</v>
      </c>
      <c r="I65" s="7">
        <v>2007.2</v>
      </c>
      <c r="J65" s="7">
        <v>2006.7</v>
      </c>
      <c r="K65" s="9">
        <f t="shared" ref="K65" si="4">J65/I65*100</f>
        <v>99.975089677162217</v>
      </c>
    </row>
    <row r="66" spans="1:11" ht="34.5" x14ac:dyDescent="0.25">
      <c r="A66" s="64"/>
      <c r="B66" s="67"/>
      <c r="C66" s="67"/>
      <c r="D66" s="67"/>
      <c r="E66" s="37"/>
      <c r="F66" s="37"/>
      <c r="G66" s="111"/>
      <c r="H66" s="8" t="s">
        <v>9</v>
      </c>
      <c r="I66" s="7"/>
      <c r="J66" s="7"/>
      <c r="K66" s="7"/>
    </row>
    <row r="67" spans="1:11" x14ac:dyDescent="0.25">
      <c r="A67" s="95" t="s">
        <v>52</v>
      </c>
      <c r="B67" s="96" t="s">
        <v>52</v>
      </c>
      <c r="C67" s="96" t="s">
        <v>52</v>
      </c>
      <c r="D67" s="96" t="s">
        <v>52</v>
      </c>
      <c r="E67" s="96" t="s">
        <v>52</v>
      </c>
      <c r="F67" s="96" t="s">
        <v>52</v>
      </c>
      <c r="G67" s="96" t="s">
        <v>52</v>
      </c>
      <c r="H67" s="96" t="s">
        <v>52</v>
      </c>
      <c r="I67" s="96" t="s">
        <v>52</v>
      </c>
      <c r="J67" s="96" t="s">
        <v>52</v>
      </c>
      <c r="K67" s="96" t="s">
        <v>52</v>
      </c>
    </row>
    <row r="68" spans="1:11" x14ac:dyDescent="0.25">
      <c r="A68" s="52" t="s">
        <v>53</v>
      </c>
      <c r="B68" s="53" t="s">
        <v>53</v>
      </c>
      <c r="C68" s="53" t="s">
        <v>53</v>
      </c>
      <c r="D68" s="53" t="s">
        <v>53</v>
      </c>
      <c r="E68" s="53" t="s">
        <v>53</v>
      </c>
      <c r="F68" s="53" t="s">
        <v>53</v>
      </c>
      <c r="G68" s="53" t="s">
        <v>53</v>
      </c>
      <c r="H68" s="53" t="s">
        <v>53</v>
      </c>
      <c r="I68" s="53" t="s">
        <v>53</v>
      </c>
      <c r="J68" s="53" t="s">
        <v>53</v>
      </c>
      <c r="K68" s="54" t="s">
        <v>53</v>
      </c>
    </row>
    <row r="69" spans="1:11" ht="24.75" customHeight="1" x14ac:dyDescent="0.25">
      <c r="A69" s="115" t="s">
        <v>54</v>
      </c>
      <c r="B69" s="116" t="s">
        <v>54</v>
      </c>
      <c r="C69" s="116" t="s">
        <v>54</v>
      </c>
      <c r="D69" s="116" t="s">
        <v>54</v>
      </c>
      <c r="E69" s="116" t="s">
        <v>54</v>
      </c>
      <c r="F69" s="116" t="s">
        <v>54</v>
      </c>
      <c r="G69" s="116" t="s">
        <v>54</v>
      </c>
      <c r="H69" s="116" t="s">
        <v>54</v>
      </c>
      <c r="I69" s="116" t="s">
        <v>54</v>
      </c>
      <c r="J69" s="116" t="s">
        <v>54</v>
      </c>
      <c r="K69" s="116" t="s">
        <v>54</v>
      </c>
    </row>
    <row r="70" spans="1:11" x14ac:dyDescent="0.25">
      <c r="A70" s="62">
        <v>1</v>
      </c>
      <c r="B70" s="65" t="s">
        <v>55</v>
      </c>
      <c r="C70" s="65" t="s">
        <v>121</v>
      </c>
      <c r="D70" s="65" t="s">
        <v>56</v>
      </c>
      <c r="E70" s="37">
        <v>2400</v>
      </c>
      <c r="F70" s="37">
        <v>1818</v>
      </c>
      <c r="G70" s="109" t="s">
        <v>57</v>
      </c>
      <c r="H70" s="6" t="s">
        <v>5</v>
      </c>
      <c r="I70" s="7">
        <f>I71+I72</f>
        <v>1312.96</v>
      </c>
      <c r="J70" s="7">
        <f>J71+J72</f>
        <v>1312.96</v>
      </c>
      <c r="K70" s="7">
        <f>J70/I70*100</f>
        <v>100</v>
      </c>
    </row>
    <row r="71" spans="1:11" ht="23.25" x14ac:dyDescent="0.25">
      <c r="A71" s="63"/>
      <c r="B71" s="66"/>
      <c r="C71" s="66"/>
      <c r="D71" s="66"/>
      <c r="E71" s="37"/>
      <c r="F71" s="37"/>
      <c r="G71" s="110"/>
      <c r="H71" s="8" t="s">
        <v>6</v>
      </c>
      <c r="I71" s="22">
        <v>1042.77</v>
      </c>
      <c r="J71" s="22">
        <v>1042.77</v>
      </c>
      <c r="K71" s="7">
        <f t="shared" ref="K71:K72" si="5">J71/I71*100</f>
        <v>100</v>
      </c>
    </row>
    <row r="72" spans="1:11" ht="34.5" x14ac:dyDescent="0.25">
      <c r="A72" s="63"/>
      <c r="B72" s="66"/>
      <c r="C72" s="66"/>
      <c r="D72" s="66"/>
      <c r="E72" s="37"/>
      <c r="F72" s="37"/>
      <c r="G72" s="110"/>
      <c r="H72" s="8" t="s">
        <v>7</v>
      </c>
      <c r="I72" s="22">
        <v>270.19</v>
      </c>
      <c r="J72" s="22">
        <v>270.19</v>
      </c>
      <c r="K72" s="7">
        <f t="shared" si="5"/>
        <v>100</v>
      </c>
    </row>
    <row r="73" spans="1:11" ht="23.25" x14ac:dyDescent="0.25">
      <c r="A73" s="63"/>
      <c r="B73" s="66"/>
      <c r="C73" s="66"/>
      <c r="D73" s="66"/>
      <c r="E73" s="37"/>
      <c r="F73" s="37"/>
      <c r="G73" s="110"/>
      <c r="H73" s="8" t="s">
        <v>8</v>
      </c>
      <c r="I73" s="7"/>
      <c r="J73" s="7"/>
      <c r="K73" s="7"/>
    </row>
    <row r="74" spans="1:11" ht="34.5" x14ac:dyDescent="0.25">
      <c r="A74" s="64"/>
      <c r="B74" s="67"/>
      <c r="C74" s="67"/>
      <c r="D74" s="67"/>
      <c r="E74" s="37"/>
      <c r="F74" s="37"/>
      <c r="G74" s="111"/>
      <c r="H74" s="8" t="s">
        <v>9</v>
      </c>
      <c r="I74" s="7"/>
      <c r="J74" s="7"/>
      <c r="K74" s="7"/>
    </row>
    <row r="75" spans="1:11" x14ac:dyDescent="0.25">
      <c r="A75" s="112"/>
      <c r="B75" s="113"/>
      <c r="C75" s="113"/>
      <c r="D75" s="113"/>
      <c r="E75" s="113"/>
      <c r="F75" s="113"/>
      <c r="G75" s="113"/>
      <c r="H75" s="113"/>
      <c r="I75" s="113"/>
      <c r="J75" s="113"/>
      <c r="K75" s="114"/>
    </row>
    <row r="76" spans="1:11" ht="26.25" customHeight="1" x14ac:dyDescent="0.25">
      <c r="A76" s="95" t="s">
        <v>58</v>
      </c>
      <c r="B76" s="96" t="s">
        <v>58</v>
      </c>
      <c r="C76" s="96" t="s">
        <v>58</v>
      </c>
      <c r="D76" s="96" t="s">
        <v>58</v>
      </c>
      <c r="E76" s="96" t="s">
        <v>58</v>
      </c>
      <c r="F76" s="96" t="s">
        <v>58</v>
      </c>
      <c r="G76" s="96" t="s">
        <v>58</v>
      </c>
      <c r="H76" s="96" t="s">
        <v>58</v>
      </c>
      <c r="I76" s="96" t="s">
        <v>58</v>
      </c>
      <c r="J76" s="96" t="s">
        <v>58</v>
      </c>
      <c r="K76" s="96" t="s">
        <v>58</v>
      </c>
    </row>
    <row r="77" spans="1:11" x14ac:dyDescent="0.25">
      <c r="A77" s="115" t="s">
        <v>59</v>
      </c>
      <c r="B77" s="116" t="s">
        <v>59</v>
      </c>
      <c r="C77" s="116" t="s">
        <v>59</v>
      </c>
      <c r="D77" s="116" t="s">
        <v>59</v>
      </c>
      <c r="E77" s="116" t="s">
        <v>59</v>
      </c>
      <c r="F77" s="116" t="s">
        <v>59</v>
      </c>
      <c r="G77" s="116" t="s">
        <v>59</v>
      </c>
      <c r="H77" s="116" t="s">
        <v>59</v>
      </c>
      <c r="I77" s="116" t="s">
        <v>59</v>
      </c>
      <c r="J77" s="116" t="s">
        <v>59</v>
      </c>
      <c r="K77" s="116" t="s">
        <v>59</v>
      </c>
    </row>
    <row r="78" spans="1:11" x14ac:dyDescent="0.25">
      <c r="A78" s="62">
        <v>1</v>
      </c>
      <c r="B78" s="119" t="s">
        <v>60</v>
      </c>
      <c r="C78" s="65" t="s">
        <v>121</v>
      </c>
      <c r="D78" s="65" t="s">
        <v>61</v>
      </c>
      <c r="E78" s="37">
        <v>55</v>
      </c>
      <c r="F78" s="37">
        <v>92.7</v>
      </c>
      <c r="G78" s="109" t="s">
        <v>41</v>
      </c>
      <c r="H78" s="6" t="s">
        <v>5</v>
      </c>
      <c r="I78" s="14">
        <f>I79+I80+I81+I82</f>
        <v>11473.3</v>
      </c>
      <c r="J78" s="14">
        <f>J79+J80+J81+J82</f>
        <v>8601.2999999999993</v>
      </c>
      <c r="K78" s="7">
        <f>J78/I78*100</f>
        <v>74.967969110892241</v>
      </c>
    </row>
    <row r="79" spans="1:11" ht="23.25" x14ac:dyDescent="0.25">
      <c r="A79" s="63"/>
      <c r="B79" s="117"/>
      <c r="C79" s="66"/>
      <c r="D79" s="66"/>
      <c r="E79" s="37"/>
      <c r="F79" s="37"/>
      <c r="G79" s="110"/>
      <c r="H79" s="8" t="s">
        <v>6</v>
      </c>
      <c r="I79" s="7"/>
      <c r="J79" s="7"/>
      <c r="K79" s="7"/>
    </row>
    <row r="80" spans="1:11" ht="34.5" x14ac:dyDescent="0.25">
      <c r="A80" s="63"/>
      <c r="B80" s="117"/>
      <c r="C80" s="66"/>
      <c r="D80" s="66"/>
      <c r="E80" s="37"/>
      <c r="F80" s="37"/>
      <c r="G80" s="110"/>
      <c r="H80" s="8" t="s">
        <v>7</v>
      </c>
      <c r="I80" s="7"/>
      <c r="J80" s="7"/>
      <c r="K80" s="7"/>
    </row>
    <row r="81" spans="1:11" ht="23.25" x14ac:dyDescent="0.25">
      <c r="A81" s="63"/>
      <c r="B81" s="117"/>
      <c r="C81" s="66"/>
      <c r="D81" s="66"/>
      <c r="E81" s="37"/>
      <c r="F81" s="37"/>
      <c r="G81" s="110"/>
      <c r="H81" s="8" t="s">
        <v>8</v>
      </c>
      <c r="I81" s="14">
        <v>11473.3</v>
      </c>
      <c r="J81" s="14">
        <v>8601.2999999999993</v>
      </c>
      <c r="K81" s="7">
        <f t="shared" ref="K81" si="6">J81/I81*100</f>
        <v>74.967969110892241</v>
      </c>
    </row>
    <row r="82" spans="1:11" ht="34.5" x14ac:dyDescent="0.25">
      <c r="A82" s="64"/>
      <c r="B82" s="118"/>
      <c r="C82" s="67"/>
      <c r="D82" s="67"/>
      <c r="E82" s="37"/>
      <c r="F82" s="37"/>
      <c r="G82" s="111"/>
      <c r="H82" s="8" t="s">
        <v>9</v>
      </c>
      <c r="I82" s="7"/>
      <c r="J82" s="7"/>
      <c r="K82" s="7"/>
    </row>
    <row r="83" spans="1:11" x14ac:dyDescent="0.25">
      <c r="A83" s="95" t="s">
        <v>62</v>
      </c>
      <c r="B83" s="96" t="s">
        <v>62</v>
      </c>
      <c r="C83" s="96" t="s">
        <v>62</v>
      </c>
      <c r="D83" s="96" t="s">
        <v>62</v>
      </c>
      <c r="E83" s="96" t="s">
        <v>62</v>
      </c>
      <c r="F83" s="96" t="s">
        <v>62</v>
      </c>
      <c r="G83" s="96" t="s">
        <v>62</v>
      </c>
      <c r="H83" s="96" t="s">
        <v>62</v>
      </c>
      <c r="I83" s="96" t="s">
        <v>62</v>
      </c>
      <c r="J83" s="96" t="s">
        <v>62</v>
      </c>
      <c r="K83" s="96" t="s">
        <v>62</v>
      </c>
    </row>
    <row r="84" spans="1:11" ht="26.25" customHeight="1" x14ac:dyDescent="0.25">
      <c r="A84" s="115" t="s">
        <v>63</v>
      </c>
      <c r="B84" s="116" t="s">
        <v>63</v>
      </c>
      <c r="C84" s="116" t="s">
        <v>63</v>
      </c>
      <c r="D84" s="116" t="s">
        <v>63</v>
      </c>
      <c r="E84" s="116" t="s">
        <v>63</v>
      </c>
      <c r="F84" s="116" t="s">
        <v>63</v>
      </c>
      <c r="G84" s="116" t="s">
        <v>63</v>
      </c>
      <c r="H84" s="116" t="s">
        <v>63</v>
      </c>
      <c r="I84" s="116" t="s">
        <v>63</v>
      </c>
      <c r="J84" s="116" t="s">
        <v>63</v>
      </c>
      <c r="K84" s="116" t="s">
        <v>63</v>
      </c>
    </row>
    <row r="85" spans="1:11" x14ac:dyDescent="0.25">
      <c r="A85" s="62">
        <v>1</v>
      </c>
      <c r="B85" s="30" t="s">
        <v>64</v>
      </c>
      <c r="C85" s="30" t="s">
        <v>121</v>
      </c>
      <c r="D85" s="30" t="s">
        <v>65</v>
      </c>
      <c r="E85" s="37">
        <v>0</v>
      </c>
      <c r="F85" s="37">
        <v>70</v>
      </c>
      <c r="G85" s="62" t="s">
        <v>41</v>
      </c>
      <c r="H85" s="6" t="s">
        <v>5</v>
      </c>
      <c r="I85" s="7">
        <f>I86+I87+I88+I89</f>
        <v>1317.4</v>
      </c>
      <c r="J85" s="7">
        <f>J86+J87+J88+J89</f>
        <v>1317.4</v>
      </c>
      <c r="K85" s="7">
        <f>J85/I85*100</f>
        <v>100</v>
      </c>
    </row>
    <row r="86" spans="1:11" ht="66.75" customHeight="1" x14ac:dyDescent="0.25">
      <c r="A86" s="63"/>
      <c r="B86" s="117"/>
      <c r="C86" s="31"/>
      <c r="D86" s="31"/>
      <c r="E86" s="37"/>
      <c r="F86" s="37"/>
      <c r="G86" s="63"/>
      <c r="H86" s="8" t="s">
        <v>6</v>
      </c>
      <c r="I86" s="7"/>
      <c r="J86" s="7"/>
      <c r="K86" s="7"/>
    </row>
    <row r="87" spans="1:11" ht="66" customHeight="1" x14ac:dyDescent="0.25">
      <c r="A87" s="63"/>
      <c r="B87" s="117"/>
      <c r="C87" s="31"/>
      <c r="D87" s="31"/>
      <c r="E87" s="37"/>
      <c r="F87" s="37"/>
      <c r="G87" s="63"/>
      <c r="H87" s="8" t="s">
        <v>7</v>
      </c>
      <c r="I87" s="7"/>
      <c r="J87" s="7"/>
      <c r="K87" s="7"/>
    </row>
    <row r="88" spans="1:11" ht="117.75" customHeight="1" x14ac:dyDescent="0.25">
      <c r="A88" s="63"/>
      <c r="B88" s="117"/>
      <c r="C88" s="31"/>
      <c r="D88" s="31"/>
      <c r="E88" s="37"/>
      <c r="F88" s="37"/>
      <c r="G88" s="63"/>
      <c r="H88" s="8" t="s">
        <v>8</v>
      </c>
      <c r="I88" s="14">
        <v>1317.4</v>
      </c>
      <c r="J88" s="14">
        <v>1317.4</v>
      </c>
      <c r="K88" s="7">
        <f t="shared" ref="K88" si="7">J88/I88*100</f>
        <v>100</v>
      </c>
    </row>
    <row r="89" spans="1:11" ht="156" customHeight="1" x14ac:dyDescent="0.25">
      <c r="A89" s="64"/>
      <c r="B89" s="118"/>
      <c r="C89" s="32"/>
      <c r="D89" s="32"/>
      <c r="E89" s="37"/>
      <c r="F89" s="37"/>
      <c r="G89" s="64"/>
      <c r="H89" s="8" t="s">
        <v>9</v>
      </c>
      <c r="I89" s="7"/>
      <c r="J89" s="7"/>
      <c r="K89" s="7"/>
    </row>
    <row r="90" spans="1:11" x14ac:dyDescent="0.25">
      <c r="A90" s="120" t="s">
        <v>68</v>
      </c>
      <c r="B90" s="121"/>
      <c r="C90" s="121"/>
      <c r="D90" s="121"/>
      <c r="E90" s="121"/>
      <c r="F90" s="121"/>
      <c r="G90" s="121"/>
      <c r="H90" s="121"/>
      <c r="I90" s="121"/>
      <c r="J90" s="121"/>
      <c r="K90" s="122"/>
    </row>
    <row r="91" spans="1:11" x14ac:dyDescent="0.25">
      <c r="A91" s="62">
        <v>1</v>
      </c>
      <c r="B91" s="30" t="s">
        <v>66</v>
      </c>
      <c r="C91" s="30" t="s">
        <v>120</v>
      </c>
      <c r="D91" s="30" t="s">
        <v>67</v>
      </c>
      <c r="E91" s="37">
        <v>95</v>
      </c>
      <c r="F91" s="37">
        <v>95</v>
      </c>
      <c r="G91" s="62" t="s">
        <v>76</v>
      </c>
      <c r="H91" s="6" t="s">
        <v>5</v>
      </c>
      <c r="I91" s="7">
        <f>I94</f>
        <v>0</v>
      </c>
      <c r="J91" s="7">
        <f>J94</f>
        <v>0</v>
      </c>
      <c r="K91" s="7" t="e">
        <f>J91/I91*100</f>
        <v>#DIV/0!</v>
      </c>
    </row>
    <row r="92" spans="1:11" ht="23.25" x14ac:dyDescent="0.25">
      <c r="A92" s="63"/>
      <c r="B92" s="117"/>
      <c r="C92" s="31"/>
      <c r="D92" s="31"/>
      <c r="E92" s="37"/>
      <c r="F92" s="37"/>
      <c r="G92" s="63"/>
      <c r="H92" s="8" t="s">
        <v>6</v>
      </c>
      <c r="I92" s="7"/>
      <c r="J92" s="7"/>
      <c r="K92" s="7"/>
    </row>
    <row r="93" spans="1:11" ht="34.5" x14ac:dyDescent="0.25">
      <c r="A93" s="63"/>
      <c r="B93" s="117"/>
      <c r="C93" s="31"/>
      <c r="D93" s="31"/>
      <c r="E93" s="37"/>
      <c r="F93" s="37"/>
      <c r="G93" s="63"/>
      <c r="H93" s="8" t="s">
        <v>7</v>
      </c>
      <c r="I93" s="7"/>
      <c r="J93" s="7"/>
      <c r="K93" s="7"/>
    </row>
    <row r="94" spans="1:11" ht="23.25" x14ac:dyDescent="0.25">
      <c r="A94" s="63"/>
      <c r="B94" s="117"/>
      <c r="C94" s="31"/>
      <c r="D94" s="31"/>
      <c r="E94" s="37"/>
      <c r="F94" s="37"/>
      <c r="G94" s="63"/>
      <c r="H94" s="8" t="s">
        <v>8</v>
      </c>
      <c r="I94" s="7"/>
      <c r="J94" s="7"/>
      <c r="K94" s="7" t="e">
        <f>J94/I94*100</f>
        <v>#DIV/0!</v>
      </c>
    </row>
    <row r="95" spans="1:11" ht="127.5" customHeight="1" x14ac:dyDescent="0.25">
      <c r="A95" s="64"/>
      <c r="B95" s="118"/>
      <c r="C95" s="32"/>
      <c r="D95" s="32"/>
      <c r="E95" s="37"/>
      <c r="F95" s="37"/>
      <c r="G95" s="64"/>
      <c r="H95" s="8" t="s">
        <v>9</v>
      </c>
      <c r="I95" s="7"/>
      <c r="J95" s="7"/>
      <c r="K95" s="7"/>
    </row>
    <row r="96" spans="1:11" ht="15" customHeight="1" x14ac:dyDescent="0.25">
      <c r="A96" s="37">
        <v>2</v>
      </c>
      <c r="B96" s="123" t="s">
        <v>69</v>
      </c>
      <c r="C96" s="30" t="s">
        <v>120</v>
      </c>
      <c r="D96" s="30" t="s">
        <v>74</v>
      </c>
      <c r="E96" s="37">
        <v>84.3</v>
      </c>
      <c r="F96" s="37">
        <v>84.3</v>
      </c>
      <c r="G96" s="62" t="s">
        <v>76</v>
      </c>
      <c r="H96" s="6" t="s">
        <v>5</v>
      </c>
      <c r="I96" s="7">
        <v>3</v>
      </c>
      <c r="J96" s="7">
        <v>0</v>
      </c>
      <c r="K96" s="7">
        <f>J96/I96*100</f>
        <v>0</v>
      </c>
    </row>
    <row r="97" spans="1:11" ht="26.25" customHeight="1" x14ac:dyDescent="0.25">
      <c r="A97" s="37"/>
      <c r="B97" s="124"/>
      <c r="C97" s="31"/>
      <c r="D97" s="31"/>
      <c r="E97" s="37"/>
      <c r="F97" s="37"/>
      <c r="G97" s="63"/>
      <c r="H97" s="8" t="s">
        <v>6</v>
      </c>
      <c r="I97" s="7"/>
      <c r="J97" s="7"/>
      <c r="K97" s="7" t="e">
        <f t="shared" ref="K97:K99" si="8">J97/I97*100</f>
        <v>#DIV/0!</v>
      </c>
    </row>
    <row r="98" spans="1:11" ht="34.5" x14ac:dyDescent="0.25">
      <c r="A98" s="37"/>
      <c r="B98" s="124"/>
      <c r="C98" s="31"/>
      <c r="D98" s="31"/>
      <c r="E98" s="37"/>
      <c r="F98" s="37"/>
      <c r="G98" s="63"/>
      <c r="H98" s="8" t="s">
        <v>7</v>
      </c>
      <c r="I98" s="7"/>
      <c r="J98" s="7"/>
      <c r="K98" s="7" t="e">
        <f t="shared" si="8"/>
        <v>#DIV/0!</v>
      </c>
    </row>
    <row r="99" spans="1:11" ht="23.25" x14ac:dyDescent="0.25">
      <c r="A99" s="37"/>
      <c r="B99" s="124"/>
      <c r="C99" s="31"/>
      <c r="D99" s="31"/>
      <c r="E99" s="37"/>
      <c r="F99" s="37"/>
      <c r="G99" s="63"/>
      <c r="H99" s="8" t="s">
        <v>8</v>
      </c>
      <c r="I99" s="7">
        <v>3</v>
      </c>
      <c r="J99" s="7">
        <v>0</v>
      </c>
      <c r="K99" s="7">
        <f t="shared" si="8"/>
        <v>0</v>
      </c>
    </row>
    <row r="100" spans="1:11" ht="94.5" customHeight="1" x14ac:dyDescent="0.25">
      <c r="A100" s="37"/>
      <c r="B100" s="124"/>
      <c r="C100" s="32"/>
      <c r="D100" s="32"/>
      <c r="E100" s="37"/>
      <c r="F100" s="37"/>
      <c r="G100" s="64"/>
      <c r="H100" s="8" t="s">
        <v>9</v>
      </c>
      <c r="I100" s="7"/>
      <c r="J100" s="7"/>
      <c r="K100" s="7"/>
    </row>
    <row r="101" spans="1:11" x14ac:dyDescent="0.25">
      <c r="A101" s="37">
        <v>3</v>
      </c>
      <c r="B101" s="30" t="s">
        <v>70</v>
      </c>
      <c r="C101" s="30" t="s">
        <v>120</v>
      </c>
      <c r="D101" s="30" t="s">
        <v>73</v>
      </c>
      <c r="E101" s="132"/>
      <c r="F101" s="132"/>
      <c r="G101" s="62" t="s">
        <v>76</v>
      </c>
      <c r="H101" s="6" t="s">
        <v>5</v>
      </c>
      <c r="I101" s="7">
        <v>2</v>
      </c>
      <c r="J101" s="7">
        <v>0</v>
      </c>
      <c r="K101" s="7">
        <f t="shared" ref="K101" si="9">J101/I101*100</f>
        <v>0</v>
      </c>
    </row>
    <row r="102" spans="1:11" ht="23.25" x14ac:dyDescent="0.25">
      <c r="A102" s="37"/>
      <c r="B102" s="117"/>
      <c r="C102" s="31"/>
      <c r="D102" s="31"/>
      <c r="E102" s="132"/>
      <c r="F102" s="132"/>
      <c r="G102" s="63"/>
      <c r="H102" s="8" t="s">
        <v>6</v>
      </c>
      <c r="I102" s="7"/>
      <c r="J102" s="7"/>
      <c r="K102" s="7"/>
    </row>
    <row r="103" spans="1:11" ht="34.5" x14ac:dyDescent="0.25">
      <c r="A103" s="37"/>
      <c r="B103" s="117"/>
      <c r="C103" s="31"/>
      <c r="D103" s="31"/>
      <c r="E103" s="132"/>
      <c r="F103" s="132"/>
      <c r="G103" s="63"/>
      <c r="H103" s="8" t="s">
        <v>7</v>
      </c>
      <c r="I103" s="7"/>
      <c r="J103" s="7"/>
      <c r="K103" s="7"/>
    </row>
    <row r="104" spans="1:11" ht="23.25" x14ac:dyDescent="0.25">
      <c r="A104" s="37"/>
      <c r="B104" s="117"/>
      <c r="C104" s="31"/>
      <c r="D104" s="31"/>
      <c r="E104" s="132"/>
      <c r="F104" s="132"/>
      <c r="G104" s="63"/>
      <c r="H104" s="8" t="s">
        <v>8</v>
      </c>
      <c r="I104" s="7">
        <v>2</v>
      </c>
      <c r="J104" s="7">
        <v>0</v>
      </c>
      <c r="K104" s="7">
        <f>J104/I104*100</f>
        <v>0</v>
      </c>
    </row>
    <row r="105" spans="1:11" ht="42.75" customHeight="1" x14ac:dyDescent="0.25">
      <c r="A105" s="37"/>
      <c r="B105" s="118"/>
      <c r="C105" s="32"/>
      <c r="D105" s="32"/>
      <c r="E105" s="132"/>
      <c r="F105" s="132"/>
      <c r="G105" s="64"/>
      <c r="H105" s="8" t="s">
        <v>9</v>
      </c>
      <c r="I105" s="7"/>
      <c r="J105" s="7"/>
      <c r="K105" s="7"/>
    </row>
    <row r="106" spans="1:11" x14ac:dyDescent="0.25">
      <c r="A106" s="37">
        <v>4</v>
      </c>
      <c r="B106" s="30" t="s">
        <v>71</v>
      </c>
      <c r="C106" s="30" t="s">
        <v>120</v>
      </c>
      <c r="D106" s="30" t="s">
        <v>75</v>
      </c>
      <c r="E106" s="37">
        <v>1</v>
      </c>
      <c r="F106" s="37">
        <v>1</v>
      </c>
      <c r="G106" s="62" t="s">
        <v>76</v>
      </c>
      <c r="H106" s="6" t="s">
        <v>5</v>
      </c>
      <c r="I106" s="7">
        <f>I109</f>
        <v>163.69999999999999</v>
      </c>
      <c r="J106" s="7">
        <f>J109</f>
        <v>163.69999999999999</v>
      </c>
      <c r="K106" s="7">
        <f t="shared" ref="K106" si="10">J106/I106*100</f>
        <v>100</v>
      </c>
    </row>
    <row r="107" spans="1:11" ht="23.25" x14ac:dyDescent="0.25">
      <c r="A107" s="37"/>
      <c r="B107" s="117"/>
      <c r="C107" s="31"/>
      <c r="D107" s="31"/>
      <c r="E107" s="37"/>
      <c r="F107" s="37"/>
      <c r="G107" s="63"/>
      <c r="H107" s="8" t="s">
        <v>6</v>
      </c>
      <c r="I107" s="7"/>
      <c r="J107" s="7"/>
      <c r="K107" s="7"/>
    </row>
    <row r="108" spans="1:11" ht="34.5" x14ac:dyDescent="0.25">
      <c r="A108" s="37"/>
      <c r="B108" s="117"/>
      <c r="C108" s="31"/>
      <c r="D108" s="31"/>
      <c r="E108" s="37"/>
      <c r="F108" s="37"/>
      <c r="G108" s="63"/>
      <c r="H108" s="8" t="s">
        <v>7</v>
      </c>
      <c r="I108" s="7"/>
      <c r="J108" s="7"/>
      <c r="K108" s="7"/>
    </row>
    <row r="109" spans="1:11" ht="23.25" x14ac:dyDescent="0.25">
      <c r="A109" s="37"/>
      <c r="B109" s="117"/>
      <c r="C109" s="31"/>
      <c r="D109" s="31"/>
      <c r="E109" s="37"/>
      <c r="F109" s="37"/>
      <c r="G109" s="63"/>
      <c r="H109" s="8" t="s">
        <v>8</v>
      </c>
      <c r="I109" s="7">
        <v>163.69999999999999</v>
      </c>
      <c r="J109" s="7">
        <v>163.69999999999999</v>
      </c>
      <c r="K109" s="7">
        <f>J109/I109*100</f>
        <v>100</v>
      </c>
    </row>
    <row r="110" spans="1:11" ht="43.5" customHeight="1" x14ac:dyDescent="0.25">
      <c r="A110" s="37"/>
      <c r="B110" s="118"/>
      <c r="C110" s="32"/>
      <c r="D110" s="32"/>
      <c r="E110" s="37"/>
      <c r="F110" s="37"/>
      <c r="G110" s="64"/>
      <c r="H110" s="8" t="s">
        <v>9</v>
      </c>
      <c r="I110" s="7"/>
      <c r="J110" s="7"/>
      <c r="K110" s="7"/>
    </row>
    <row r="111" spans="1:11" x14ac:dyDescent="0.25">
      <c r="A111" s="136" t="s">
        <v>77</v>
      </c>
      <c r="B111" s="137" t="s">
        <v>77</v>
      </c>
      <c r="C111" s="137" t="s">
        <v>77</v>
      </c>
      <c r="D111" s="137" t="s">
        <v>77</v>
      </c>
      <c r="E111" s="137" t="s">
        <v>77</v>
      </c>
      <c r="F111" s="137" t="s">
        <v>77</v>
      </c>
      <c r="G111" s="137" t="s">
        <v>77</v>
      </c>
      <c r="H111" s="137" t="s">
        <v>77</v>
      </c>
      <c r="I111" s="137" t="s">
        <v>77</v>
      </c>
      <c r="J111" s="137" t="s">
        <v>77</v>
      </c>
      <c r="K111" s="138" t="s">
        <v>77</v>
      </c>
    </row>
    <row r="112" spans="1:11" x14ac:dyDescent="0.25">
      <c r="A112" s="131" t="s">
        <v>78</v>
      </c>
      <c r="B112" s="131" t="s">
        <v>78</v>
      </c>
      <c r="C112" s="131" t="s">
        <v>78</v>
      </c>
      <c r="D112" s="131" t="s">
        <v>78</v>
      </c>
      <c r="E112" s="131" t="s">
        <v>78</v>
      </c>
      <c r="F112" s="131" t="s">
        <v>78</v>
      </c>
      <c r="G112" s="131" t="s">
        <v>78</v>
      </c>
      <c r="H112" s="131" t="s">
        <v>78</v>
      </c>
      <c r="I112" s="131" t="s">
        <v>78</v>
      </c>
      <c r="J112" s="131" t="s">
        <v>78</v>
      </c>
      <c r="K112" s="131" t="s">
        <v>78</v>
      </c>
    </row>
    <row r="113" spans="1:11" ht="27.75" customHeight="1" x14ac:dyDescent="0.25">
      <c r="A113" s="37">
        <v>1</v>
      </c>
      <c r="B113" s="123" t="s">
        <v>79</v>
      </c>
      <c r="C113" s="30" t="s">
        <v>83</v>
      </c>
      <c r="D113" s="30" t="s">
        <v>81</v>
      </c>
      <c r="E113" s="37">
        <v>170</v>
      </c>
      <c r="F113" s="37">
        <v>158</v>
      </c>
      <c r="G113" s="37" t="s">
        <v>84</v>
      </c>
      <c r="H113" s="6" t="s">
        <v>5</v>
      </c>
      <c r="I113" s="7">
        <v>5</v>
      </c>
      <c r="J113" s="7">
        <v>0</v>
      </c>
      <c r="K113" s="7">
        <v>0</v>
      </c>
    </row>
    <row r="114" spans="1:11" ht="33" customHeight="1" x14ac:dyDescent="0.25">
      <c r="A114" s="37"/>
      <c r="B114" s="124"/>
      <c r="C114" s="31"/>
      <c r="D114" s="31"/>
      <c r="E114" s="37"/>
      <c r="F114" s="37"/>
      <c r="G114" s="37"/>
      <c r="H114" s="8" t="s">
        <v>6</v>
      </c>
      <c r="I114" s="7"/>
      <c r="J114" s="7"/>
      <c r="K114" s="7"/>
    </row>
    <row r="115" spans="1:11" ht="34.5" x14ac:dyDescent="0.25">
      <c r="A115" s="37"/>
      <c r="B115" s="124"/>
      <c r="C115" s="31"/>
      <c r="D115" s="31"/>
      <c r="E115" s="37"/>
      <c r="F115" s="37"/>
      <c r="G115" s="37"/>
      <c r="H115" s="8" t="s">
        <v>7</v>
      </c>
      <c r="I115" s="7"/>
      <c r="J115" s="7"/>
      <c r="K115" s="7"/>
    </row>
    <row r="116" spans="1:11" ht="23.25" x14ac:dyDescent="0.25">
      <c r="A116" s="37"/>
      <c r="B116" s="124"/>
      <c r="C116" s="31"/>
      <c r="D116" s="31"/>
      <c r="E116" s="37"/>
      <c r="F116" s="37"/>
      <c r="G116" s="37"/>
      <c r="H116" s="8" t="s">
        <v>8</v>
      </c>
      <c r="I116" s="7">
        <v>5</v>
      </c>
      <c r="J116" s="7">
        <v>0</v>
      </c>
      <c r="K116" s="7">
        <v>0</v>
      </c>
    </row>
    <row r="117" spans="1:11" ht="34.5" x14ac:dyDescent="0.25">
      <c r="A117" s="37"/>
      <c r="B117" s="124"/>
      <c r="C117" s="32"/>
      <c r="D117" s="32"/>
      <c r="E117" s="37"/>
      <c r="F117" s="37"/>
      <c r="G117" s="37"/>
      <c r="H117" s="8" t="s">
        <v>9</v>
      </c>
      <c r="I117" s="7"/>
      <c r="J117" s="7"/>
      <c r="K117" s="7"/>
    </row>
    <row r="118" spans="1:11" x14ac:dyDescent="0.25">
      <c r="A118" s="37">
        <v>2</v>
      </c>
      <c r="B118" s="30" t="s">
        <v>80</v>
      </c>
      <c r="C118" s="30" t="s">
        <v>83</v>
      </c>
      <c r="D118" s="65" t="s">
        <v>82</v>
      </c>
      <c r="E118" s="37">
        <v>33.700000000000003</v>
      </c>
      <c r="F118" s="37">
        <v>29.9</v>
      </c>
      <c r="G118" s="37" t="s">
        <v>84</v>
      </c>
      <c r="H118" s="6" t="s">
        <v>5</v>
      </c>
      <c r="I118" s="7"/>
      <c r="J118" s="7"/>
      <c r="K118" s="7"/>
    </row>
    <row r="119" spans="1:11" ht="23.25" x14ac:dyDescent="0.25">
      <c r="A119" s="37"/>
      <c r="B119" s="31"/>
      <c r="C119" s="31"/>
      <c r="D119" s="66"/>
      <c r="E119" s="37"/>
      <c r="F119" s="37"/>
      <c r="G119" s="37"/>
      <c r="H119" s="8" t="s">
        <v>6</v>
      </c>
      <c r="I119" s="7"/>
      <c r="J119" s="7"/>
      <c r="K119" s="7"/>
    </row>
    <row r="120" spans="1:11" ht="34.5" x14ac:dyDescent="0.25">
      <c r="A120" s="37"/>
      <c r="B120" s="31"/>
      <c r="C120" s="31"/>
      <c r="D120" s="66"/>
      <c r="E120" s="37"/>
      <c r="F120" s="37"/>
      <c r="G120" s="37"/>
      <c r="H120" s="8" t="s">
        <v>7</v>
      </c>
      <c r="I120" s="7"/>
      <c r="J120" s="7"/>
      <c r="K120" s="7"/>
    </row>
    <row r="121" spans="1:11" ht="23.25" x14ac:dyDescent="0.25">
      <c r="A121" s="37"/>
      <c r="B121" s="31"/>
      <c r="C121" s="31"/>
      <c r="D121" s="66"/>
      <c r="E121" s="37"/>
      <c r="F121" s="37"/>
      <c r="G121" s="37"/>
      <c r="H121" s="8" t="s">
        <v>8</v>
      </c>
      <c r="I121" s="7"/>
      <c r="J121" s="7"/>
      <c r="K121" s="7"/>
    </row>
    <row r="122" spans="1:11" ht="37.5" customHeight="1" x14ac:dyDescent="0.25">
      <c r="A122" s="37"/>
      <c r="B122" s="32"/>
      <c r="C122" s="32"/>
      <c r="D122" s="67"/>
      <c r="E122" s="37"/>
      <c r="F122" s="37"/>
      <c r="G122" s="37"/>
      <c r="H122" s="8" t="s">
        <v>9</v>
      </c>
      <c r="I122" s="7"/>
      <c r="J122" s="7"/>
      <c r="K122" s="7"/>
    </row>
    <row r="123" spans="1:11" x14ac:dyDescent="0.25">
      <c r="A123" s="131" t="s">
        <v>85</v>
      </c>
      <c r="B123" s="131" t="s">
        <v>85</v>
      </c>
      <c r="C123" s="131" t="s">
        <v>85</v>
      </c>
      <c r="D123" s="131" t="s">
        <v>85</v>
      </c>
      <c r="E123" s="131" t="s">
        <v>85</v>
      </c>
      <c r="F123" s="131" t="s">
        <v>85</v>
      </c>
      <c r="G123" s="131" t="s">
        <v>85</v>
      </c>
      <c r="H123" s="131" t="s">
        <v>85</v>
      </c>
      <c r="I123" s="131" t="s">
        <v>85</v>
      </c>
      <c r="J123" s="131" t="s">
        <v>85</v>
      </c>
      <c r="K123" s="131" t="s">
        <v>85</v>
      </c>
    </row>
    <row r="124" spans="1:11" x14ac:dyDescent="0.25">
      <c r="A124" s="131" t="s">
        <v>86</v>
      </c>
      <c r="B124" s="131" t="s">
        <v>86</v>
      </c>
      <c r="C124" s="131" t="s">
        <v>86</v>
      </c>
      <c r="D124" s="131" t="s">
        <v>86</v>
      </c>
      <c r="E124" s="131" t="s">
        <v>86</v>
      </c>
      <c r="F124" s="131" t="s">
        <v>86</v>
      </c>
      <c r="G124" s="131" t="s">
        <v>86</v>
      </c>
      <c r="H124" s="131" t="s">
        <v>86</v>
      </c>
      <c r="I124" s="131" t="s">
        <v>86</v>
      </c>
      <c r="J124" s="131" t="s">
        <v>86</v>
      </c>
      <c r="K124" s="131" t="s">
        <v>86</v>
      </c>
    </row>
    <row r="125" spans="1:11" x14ac:dyDescent="0.25">
      <c r="A125" s="62">
        <v>1</v>
      </c>
      <c r="B125" s="30" t="s">
        <v>87</v>
      </c>
      <c r="C125" s="30" t="s">
        <v>89</v>
      </c>
      <c r="D125" s="30" t="s">
        <v>88</v>
      </c>
      <c r="E125" s="62">
        <v>254400</v>
      </c>
      <c r="F125" s="37">
        <v>531262</v>
      </c>
      <c r="G125" s="109" t="s">
        <v>72</v>
      </c>
      <c r="H125" s="6" t="s">
        <v>5</v>
      </c>
      <c r="I125" s="9">
        <f>I126+I127+I128+I129</f>
        <v>531262</v>
      </c>
      <c r="J125" s="9">
        <f>J126+J127+J128+J129</f>
        <v>531262</v>
      </c>
      <c r="K125" s="7">
        <f>J125/I125*100</f>
        <v>100</v>
      </c>
    </row>
    <row r="126" spans="1:11" ht="23.25" x14ac:dyDescent="0.25">
      <c r="A126" s="63"/>
      <c r="B126" s="31"/>
      <c r="C126" s="31"/>
      <c r="D126" s="31"/>
      <c r="E126" s="63"/>
      <c r="F126" s="37"/>
      <c r="G126" s="110"/>
      <c r="H126" s="8" t="s">
        <v>6</v>
      </c>
      <c r="I126" s="9"/>
      <c r="J126" s="9"/>
      <c r="K126" s="7" t="e">
        <f t="shared" ref="K126:K129" si="11">J126/I126*100</f>
        <v>#DIV/0!</v>
      </c>
    </row>
    <row r="127" spans="1:11" ht="34.5" x14ac:dyDescent="0.25">
      <c r="A127" s="63"/>
      <c r="B127" s="31"/>
      <c r="C127" s="31"/>
      <c r="D127" s="31"/>
      <c r="E127" s="63"/>
      <c r="F127" s="37"/>
      <c r="G127" s="110"/>
      <c r="H127" s="8" t="s">
        <v>7</v>
      </c>
      <c r="I127" s="9"/>
      <c r="J127" s="9"/>
      <c r="K127" s="7" t="e">
        <f t="shared" si="11"/>
        <v>#DIV/0!</v>
      </c>
    </row>
    <row r="128" spans="1:11" ht="23.25" x14ac:dyDescent="0.25">
      <c r="A128" s="63"/>
      <c r="B128" s="31"/>
      <c r="C128" s="31"/>
      <c r="D128" s="31"/>
      <c r="E128" s="63"/>
      <c r="F128" s="37"/>
      <c r="G128" s="110"/>
      <c r="H128" s="8" t="s">
        <v>8</v>
      </c>
      <c r="I128" s="9"/>
      <c r="J128" s="9"/>
      <c r="K128" s="7"/>
    </row>
    <row r="129" spans="1:11" ht="34.5" x14ac:dyDescent="0.25">
      <c r="A129" s="64"/>
      <c r="B129" s="32"/>
      <c r="C129" s="32"/>
      <c r="D129" s="32"/>
      <c r="E129" s="64"/>
      <c r="F129" s="37"/>
      <c r="G129" s="111"/>
      <c r="H129" s="8" t="s">
        <v>9</v>
      </c>
      <c r="I129" s="9">
        <v>531262</v>
      </c>
      <c r="J129" s="9">
        <v>531262</v>
      </c>
      <c r="K129" s="7">
        <f t="shared" si="11"/>
        <v>100</v>
      </c>
    </row>
    <row r="130" spans="1:11" x14ac:dyDescent="0.25">
      <c r="A130" s="120" t="s">
        <v>90</v>
      </c>
      <c r="B130" s="121"/>
      <c r="C130" s="121"/>
      <c r="D130" s="121"/>
      <c r="E130" s="121"/>
      <c r="F130" s="121"/>
      <c r="G130" s="121"/>
      <c r="H130" s="121"/>
      <c r="I130" s="121"/>
      <c r="J130" s="121"/>
      <c r="K130" s="122"/>
    </row>
    <row r="131" spans="1:11" ht="55.5" customHeight="1" x14ac:dyDescent="0.25">
      <c r="A131" s="10">
        <v>1</v>
      </c>
      <c r="B131" s="15" t="s">
        <v>92</v>
      </c>
      <c r="C131" s="30" t="s">
        <v>97</v>
      </c>
      <c r="D131" s="133" t="s">
        <v>91</v>
      </c>
      <c r="E131" s="109">
        <v>1741.9</v>
      </c>
      <c r="F131" s="62">
        <v>1556.9</v>
      </c>
      <c r="G131" s="109" t="s">
        <v>106</v>
      </c>
      <c r="H131" s="6" t="s">
        <v>5</v>
      </c>
      <c r="I131" s="7">
        <f>I132+I133+I134+I135</f>
        <v>609.4</v>
      </c>
      <c r="J131" s="7">
        <f>J132+J133+J134+J135</f>
        <v>415.5</v>
      </c>
      <c r="K131" s="7">
        <f>J131/I131*100</f>
        <v>68.181818181818187</v>
      </c>
    </row>
    <row r="132" spans="1:11" ht="45.75" customHeight="1" x14ac:dyDescent="0.25">
      <c r="A132" s="10">
        <v>2</v>
      </c>
      <c r="B132" s="15" t="s">
        <v>93</v>
      </c>
      <c r="C132" s="31"/>
      <c r="D132" s="134"/>
      <c r="E132" s="110"/>
      <c r="F132" s="63"/>
      <c r="G132" s="110"/>
      <c r="H132" s="8" t="s">
        <v>6</v>
      </c>
      <c r="I132" s="7"/>
      <c r="J132" s="7"/>
      <c r="K132" s="7" t="e">
        <f t="shared" ref="K132:K134" si="12">J132/I132*100</f>
        <v>#DIV/0!</v>
      </c>
    </row>
    <row r="133" spans="1:11" ht="48.75" customHeight="1" x14ac:dyDescent="0.25">
      <c r="A133" s="10">
        <v>3</v>
      </c>
      <c r="B133" s="15" t="s">
        <v>94</v>
      </c>
      <c r="C133" s="31"/>
      <c r="D133" s="134"/>
      <c r="E133" s="110"/>
      <c r="F133" s="63"/>
      <c r="G133" s="110"/>
      <c r="H133" s="8" t="s">
        <v>7</v>
      </c>
      <c r="I133" s="7">
        <v>609.4</v>
      </c>
      <c r="J133" s="7">
        <v>415.5</v>
      </c>
      <c r="K133" s="7">
        <f t="shared" si="12"/>
        <v>68.181818181818187</v>
      </c>
    </row>
    <row r="134" spans="1:11" ht="36" customHeight="1" x14ac:dyDescent="0.25">
      <c r="A134" s="10">
        <v>4</v>
      </c>
      <c r="B134" s="15" t="s">
        <v>95</v>
      </c>
      <c r="C134" s="31"/>
      <c r="D134" s="134"/>
      <c r="E134" s="110"/>
      <c r="F134" s="63"/>
      <c r="G134" s="110"/>
      <c r="H134" s="8" t="s">
        <v>8</v>
      </c>
      <c r="I134" s="7"/>
      <c r="J134" s="7"/>
      <c r="K134" s="7" t="e">
        <f t="shared" si="12"/>
        <v>#DIV/0!</v>
      </c>
    </row>
    <row r="135" spans="1:11" ht="34.5" x14ac:dyDescent="0.25">
      <c r="A135" s="10">
        <v>5</v>
      </c>
      <c r="B135" s="15" t="s">
        <v>96</v>
      </c>
      <c r="C135" s="32"/>
      <c r="D135" s="135"/>
      <c r="E135" s="111"/>
      <c r="F135" s="64"/>
      <c r="G135" s="111"/>
      <c r="H135" s="8" t="s">
        <v>9</v>
      </c>
      <c r="I135" s="7"/>
      <c r="J135" s="7"/>
      <c r="K135" s="7"/>
    </row>
    <row r="136" spans="1:11" x14ac:dyDescent="0.25">
      <c r="A136" s="34" t="s">
        <v>98</v>
      </c>
      <c r="B136" s="129" t="s">
        <v>98</v>
      </c>
      <c r="C136" s="129" t="s">
        <v>98</v>
      </c>
      <c r="D136" s="129" t="s">
        <v>98</v>
      </c>
      <c r="E136" s="129" t="s">
        <v>98</v>
      </c>
      <c r="F136" s="129" t="s">
        <v>98</v>
      </c>
      <c r="G136" s="129" t="s">
        <v>98</v>
      </c>
      <c r="H136" s="129" t="s">
        <v>98</v>
      </c>
      <c r="I136" s="129" t="s">
        <v>98</v>
      </c>
      <c r="J136" s="129" t="s">
        <v>98</v>
      </c>
      <c r="K136" s="130" t="s">
        <v>98</v>
      </c>
    </row>
    <row r="137" spans="1:11" x14ac:dyDescent="0.25">
      <c r="A137" s="115" t="s">
        <v>99</v>
      </c>
      <c r="B137" s="116" t="s">
        <v>99</v>
      </c>
      <c r="C137" s="116" t="s">
        <v>99</v>
      </c>
      <c r="D137" s="116" t="s">
        <v>99</v>
      </c>
      <c r="E137" s="116" t="s">
        <v>99</v>
      </c>
      <c r="F137" s="116" t="s">
        <v>99</v>
      </c>
      <c r="G137" s="116" t="s">
        <v>99</v>
      </c>
      <c r="H137" s="116" t="s">
        <v>99</v>
      </c>
      <c r="I137" s="116" t="s">
        <v>99</v>
      </c>
      <c r="J137" s="116" t="s">
        <v>99</v>
      </c>
      <c r="K137" s="116" t="s">
        <v>99</v>
      </c>
    </row>
    <row r="138" spans="1:11" ht="90" x14ac:dyDescent="0.25">
      <c r="A138" s="62">
        <v>1</v>
      </c>
      <c r="B138" s="23" t="s">
        <v>100</v>
      </c>
      <c r="C138" s="30" t="s">
        <v>105</v>
      </c>
      <c r="D138" s="24" t="s">
        <v>107</v>
      </c>
      <c r="E138" s="10">
        <v>15</v>
      </c>
      <c r="F138" s="10">
        <v>24</v>
      </c>
      <c r="G138" s="29" t="s">
        <v>76</v>
      </c>
      <c r="H138" s="6" t="s">
        <v>5</v>
      </c>
      <c r="I138" s="25">
        <f>I139+I140+I141</f>
        <v>279.5</v>
      </c>
      <c r="J138" s="25">
        <f>J139+J140+J141</f>
        <v>279.5</v>
      </c>
      <c r="K138" s="10">
        <f>J138/I138*100</f>
        <v>100</v>
      </c>
    </row>
    <row r="139" spans="1:11" ht="86.25" customHeight="1" x14ac:dyDescent="0.25">
      <c r="A139" s="63"/>
      <c r="B139" s="19" t="s">
        <v>101</v>
      </c>
      <c r="C139" s="31"/>
      <c r="D139" s="15" t="s">
        <v>103</v>
      </c>
      <c r="E139" s="10">
        <v>4</v>
      </c>
      <c r="F139" s="10">
        <v>3</v>
      </c>
      <c r="G139" s="29" t="s">
        <v>122</v>
      </c>
      <c r="H139" s="8" t="s">
        <v>6</v>
      </c>
      <c r="I139" s="10"/>
      <c r="J139" s="10"/>
      <c r="K139" s="10"/>
    </row>
    <row r="140" spans="1:11" ht="64.5" customHeight="1" x14ac:dyDescent="0.25">
      <c r="A140" s="63"/>
      <c r="B140" s="103" t="s">
        <v>102</v>
      </c>
      <c r="C140" s="31"/>
      <c r="D140" s="103" t="s">
        <v>104</v>
      </c>
      <c r="E140" s="62">
        <v>450</v>
      </c>
      <c r="F140" s="62">
        <v>529.20000000000005</v>
      </c>
      <c r="G140" s="109" t="s">
        <v>76</v>
      </c>
      <c r="H140" s="8" t="s">
        <v>7</v>
      </c>
      <c r="I140" s="10"/>
      <c r="J140" s="10"/>
      <c r="K140" s="10"/>
    </row>
    <row r="141" spans="1:11" ht="36" customHeight="1" x14ac:dyDescent="0.25">
      <c r="A141" s="63"/>
      <c r="B141" s="104"/>
      <c r="C141" s="31"/>
      <c r="D141" s="104"/>
      <c r="E141" s="63"/>
      <c r="F141" s="63"/>
      <c r="G141" s="110"/>
      <c r="H141" s="8" t="s">
        <v>8</v>
      </c>
      <c r="I141" s="26">
        <v>279.5</v>
      </c>
      <c r="J141" s="26">
        <v>279.5</v>
      </c>
      <c r="K141" s="10">
        <f t="shared" ref="K141" si="13">J141/I141*100</f>
        <v>100</v>
      </c>
    </row>
    <row r="142" spans="1:11" ht="60.75" customHeight="1" x14ac:dyDescent="0.25">
      <c r="A142" s="64"/>
      <c r="B142" s="105"/>
      <c r="C142" s="32"/>
      <c r="D142" s="105"/>
      <c r="E142" s="64"/>
      <c r="F142" s="64"/>
      <c r="G142" s="111"/>
      <c r="H142" s="8" t="s">
        <v>9</v>
      </c>
      <c r="I142" s="10"/>
      <c r="J142" s="10"/>
      <c r="K142" s="10"/>
    </row>
    <row r="143" spans="1:11" x14ac:dyDescent="0.25">
      <c r="A143" s="120" t="s">
        <v>108</v>
      </c>
      <c r="B143" s="121"/>
      <c r="C143" s="121"/>
      <c r="D143" s="121"/>
      <c r="E143" s="121"/>
      <c r="F143" s="121"/>
      <c r="G143" s="121"/>
      <c r="H143" s="121"/>
      <c r="I143" s="121"/>
      <c r="J143" s="121"/>
      <c r="K143" s="122"/>
    </row>
    <row r="144" spans="1:11" x14ac:dyDescent="0.25">
      <c r="A144" s="106" t="s">
        <v>109</v>
      </c>
      <c r="B144" s="107"/>
      <c r="C144" s="107"/>
      <c r="D144" s="107"/>
      <c r="E144" s="107"/>
      <c r="F144" s="107"/>
      <c r="G144" s="107"/>
      <c r="H144" s="107"/>
      <c r="I144" s="107"/>
      <c r="J144" s="107"/>
      <c r="K144" s="108"/>
    </row>
    <row r="145" spans="1:11" x14ac:dyDescent="0.25">
      <c r="A145" s="106" t="s">
        <v>110</v>
      </c>
      <c r="B145" s="127"/>
      <c r="C145" s="127"/>
      <c r="D145" s="127"/>
      <c r="E145" s="127"/>
      <c r="F145" s="127"/>
      <c r="G145" s="127"/>
      <c r="H145" s="127"/>
      <c r="I145" s="127"/>
      <c r="J145" s="127"/>
      <c r="K145" s="128"/>
    </row>
    <row r="146" spans="1:11" ht="97.5" customHeight="1" x14ac:dyDescent="0.25">
      <c r="A146" s="62">
        <v>1</v>
      </c>
      <c r="B146" s="30" t="s">
        <v>111</v>
      </c>
      <c r="C146" s="30" t="s">
        <v>116</v>
      </c>
      <c r="D146" s="140" t="s">
        <v>112</v>
      </c>
      <c r="E146" s="142">
        <v>95</v>
      </c>
      <c r="F146" s="37">
        <v>95</v>
      </c>
      <c r="G146" s="37" t="s">
        <v>72</v>
      </c>
      <c r="H146" s="6" t="s">
        <v>5</v>
      </c>
      <c r="I146" s="7">
        <f>I149</f>
        <v>5649.1</v>
      </c>
      <c r="J146" s="7">
        <f>J149</f>
        <v>5649.1</v>
      </c>
      <c r="K146" s="9">
        <f>J146/I146*100</f>
        <v>100</v>
      </c>
    </row>
    <row r="147" spans="1:11" ht="72" customHeight="1" x14ac:dyDescent="0.25">
      <c r="A147" s="63"/>
      <c r="B147" s="31"/>
      <c r="C147" s="31"/>
      <c r="D147" s="141"/>
      <c r="E147" s="142"/>
      <c r="F147" s="37"/>
      <c r="G147" s="37"/>
      <c r="H147" s="8" t="s">
        <v>6</v>
      </c>
      <c r="I147" s="7"/>
      <c r="J147" s="7"/>
      <c r="K147" s="7"/>
    </row>
    <row r="148" spans="1:11" ht="105" customHeight="1" x14ac:dyDescent="0.25">
      <c r="A148" s="63"/>
      <c r="B148" s="31"/>
      <c r="C148" s="31"/>
      <c r="D148" s="143" t="s">
        <v>113</v>
      </c>
      <c r="E148" s="146">
        <v>100</v>
      </c>
      <c r="F148" s="63">
        <v>100</v>
      </c>
      <c r="G148" s="63" t="s">
        <v>72</v>
      </c>
      <c r="H148" s="8" t="s">
        <v>7</v>
      </c>
      <c r="I148" s="7"/>
      <c r="J148" s="7"/>
      <c r="K148" s="7"/>
    </row>
    <row r="149" spans="1:11" ht="23.25" x14ac:dyDescent="0.25">
      <c r="A149" s="63"/>
      <c r="B149" s="31"/>
      <c r="C149" s="31"/>
      <c r="D149" s="144"/>
      <c r="E149" s="146"/>
      <c r="F149" s="63"/>
      <c r="G149" s="63"/>
      <c r="H149" s="8" t="s">
        <v>8</v>
      </c>
      <c r="I149" s="7">
        <v>5649.1</v>
      </c>
      <c r="J149" s="7">
        <v>5649.1</v>
      </c>
      <c r="K149" s="9">
        <f>J149/I149*100</f>
        <v>100</v>
      </c>
    </row>
    <row r="150" spans="1:11" ht="34.5" x14ac:dyDescent="0.25">
      <c r="A150" s="64"/>
      <c r="B150" s="32"/>
      <c r="C150" s="32"/>
      <c r="D150" s="145"/>
      <c r="E150" s="147"/>
      <c r="F150" s="64"/>
      <c r="G150" s="64"/>
      <c r="H150" s="8" t="s">
        <v>9</v>
      </c>
      <c r="I150" s="7"/>
      <c r="J150" s="7"/>
      <c r="K150" s="7"/>
    </row>
    <row r="151" spans="1:11" x14ac:dyDescent="0.25">
      <c r="A151" s="106" t="s">
        <v>114</v>
      </c>
      <c r="B151" s="127"/>
      <c r="C151" s="127"/>
      <c r="D151" s="127"/>
      <c r="E151" s="127"/>
      <c r="F151" s="127"/>
      <c r="G151" s="127"/>
      <c r="H151" s="127"/>
      <c r="I151" s="127"/>
      <c r="J151" s="127"/>
      <c r="K151" s="128"/>
    </row>
    <row r="152" spans="1:11" x14ac:dyDescent="0.25">
      <c r="A152" s="11" t="s">
        <v>115</v>
      </c>
      <c r="B152" s="12"/>
      <c r="C152" s="12"/>
      <c r="D152" s="12"/>
      <c r="E152" s="12"/>
      <c r="F152" s="12"/>
      <c r="G152" s="12"/>
      <c r="H152" s="12"/>
      <c r="I152" s="12"/>
      <c r="J152" s="12"/>
      <c r="K152" s="13"/>
    </row>
    <row r="153" spans="1:11" ht="15" customHeight="1" x14ac:dyDescent="0.25">
      <c r="A153" s="37">
        <v>1</v>
      </c>
      <c r="B153" s="92" t="s">
        <v>117</v>
      </c>
      <c r="C153" s="30" t="s">
        <v>120</v>
      </c>
      <c r="D153" s="92" t="s">
        <v>119</v>
      </c>
      <c r="E153" s="62">
        <v>12</v>
      </c>
      <c r="F153" s="62">
        <v>20</v>
      </c>
      <c r="G153" s="62" t="s">
        <v>72</v>
      </c>
      <c r="H153" s="6" t="s">
        <v>5</v>
      </c>
      <c r="I153" s="7">
        <f>I156</f>
        <v>12</v>
      </c>
      <c r="J153" s="7">
        <f>J156</f>
        <v>12</v>
      </c>
      <c r="K153" s="7">
        <f>J153/I153*100</f>
        <v>100</v>
      </c>
    </row>
    <row r="154" spans="1:11" ht="65.25" customHeight="1" x14ac:dyDescent="0.25">
      <c r="A154" s="37"/>
      <c r="B154" s="94"/>
      <c r="C154" s="31"/>
      <c r="D154" s="93"/>
      <c r="E154" s="63"/>
      <c r="F154" s="63"/>
      <c r="G154" s="63"/>
      <c r="H154" s="8" t="s">
        <v>6</v>
      </c>
      <c r="I154" s="7"/>
      <c r="J154" s="7"/>
      <c r="K154" s="7"/>
    </row>
    <row r="155" spans="1:11" ht="82.5" customHeight="1" x14ac:dyDescent="0.25">
      <c r="A155" s="63">
        <v>2</v>
      </c>
      <c r="B155" s="139" t="s">
        <v>118</v>
      </c>
      <c r="C155" s="31"/>
      <c r="D155" s="93"/>
      <c r="E155" s="63"/>
      <c r="F155" s="63"/>
      <c r="G155" s="63"/>
      <c r="H155" s="8" t="s">
        <v>7</v>
      </c>
      <c r="I155" s="7"/>
      <c r="J155" s="7"/>
      <c r="K155" s="7"/>
    </row>
    <row r="156" spans="1:11" ht="23.25" x14ac:dyDescent="0.25">
      <c r="A156" s="63"/>
      <c r="B156" s="139"/>
      <c r="C156" s="31"/>
      <c r="D156" s="93"/>
      <c r="E156" s="63"/>
      <c r="F156" s="63"/>
      <c r="G156" s="63"/>
      <c r="H156" s="8" t="s">
        <v>8</v>
      </c>
      <c r="I156" s="7">
        <v>12</v>
      </c>
      <c r="J156" s="7">
        <v>12</v>
      </c>
      <c r="K156" s="7">
        <f t="shared" ref="K156" si="14">J156/I156*100</f>
        <v>100</v>
      </c>
    </row>
    <row r="157" spans="1:11" ht="34.5" x14ac:dyDescent="0.25">
      <c r="A157" s="64"/>
      <c r="B157" s="139"/>
      <c r="C157" s="32"/>
      <c r="D157" s="94"/>
      <c r="E157" s="64"/>
      <c r="F157" s="64"/>
      <c r="G157" s="64"/>
      <c r="H157" s="8" t="s">
        <v>9</v>
      </c>
      <c r="I157" s="7"/>
      <c r="J157" s="7"/>
      <c r="K157" s="7"/>
    </row>
    <row r="158" spans="1:11" x14ac:dyDescent="0.25">
      <c r="A158" s="83" t="s">
        <v>19</v>
      </c>
      <c r="B158" s="84"/>
      <c r="C158" s="89">
        <v>27</v>
      </c>
      <c r="D158" s="71" t="s">
        <v>18</v>
      </c>
      <c r="E158" s="72"/>
      <c r="F158" s="77">
        <v>0.62960000000000005</v>
      </c>
      <c r="G158" s="78"/>
      <c r="H158" s="68" t="s">
        <v>17</v>
      </c>
      <c r="I158" s="69"/>
      <c r="J158" s="69"/>
      <c r="K158" s="70"/>
    </row>
    <row r="159" spans="1:11" ht="16.5" customHeight="1" x14ac:dyDescent="0.25">
      <c r="A159" s="85"/>
      <c r="B159" s="86"/>
      <c r="C159" s="90"/>
      <c r="D159" s="73"/>
      <c r="E159" s="74"/>
      <c r="F159" s="79"/>
      <c r="G159" s="80"/>
      <c r="H159" s="6" t="s">
        <v>5</v>
      </c>
      <c r="I159" s="9">
        <f>I160+I161+I162+I163</f>
        <v>644274.36</v>
      </c>
      <c r="J159" s="9">
        <f>J160+J161+J162+J163</f>
        <v>637964.56000000006</v>
      </c>
      <c r="K159" s="7">
        <f>J159/I159*100</f>
        <v>99.020634625286036</v>
      </c>
    </row>
    <row r="160" spans="1:11" ht="24.75" customHeight="1" x14ac:dyDescent="0.25">
      <c r="A160" s="85"/>
      <c r="B160" s="86"/>
      <c r="C160" s="90"/>
      <c r="D160" s="73"/>
      <c r="E160" s="74"/>
      <c r="F160" s="79"/>
      <c r="G160" s="80"/>
      <c r="H160" s="8" t="s">
        <v>6</v>
      </c>
      <c r="I160" s="9">
        <f>I18+I48+I71</f>
        <v>2771.0699999999997</v>
      </c>
      <c r="J160" s="9">
        <f>J18+J48+J71</f>
        <v>2692.87</v>
      </c>
      <c r="K160" s="7">
        <f t="shared" ref="K160:K165" si="15">J160/I160*100</f>
        <v>97.177985399141846</v>
      </c>
    </row>
    <row r="161" spans="1:11" ht="34.5" x14ac:dyDescent="0.25">
      <c r="A161" s="85"/>
      <c r="B161" s="86"/>
      <c r="C161" s="90"/>
      <c r="D161" s="73"/>
      <c r="E161" s="74"/>
      <c r="F161" s="79"/>
      <c r="G161" s="80"/>
      <c r="H161" s="8" t="s">
        <v>7</v>
      </c>
      <c r="I161" s="9">
        <f>I19+I49+I72+I133</f>
        <v>54749.19</v>
      </c>
      <c r="J161" s="9">
        <f>J19+J49+J72+J133</f>
        <v>54476.39</v>
      </c>
      <c r="K161" s="7">
        <f t="shared" si="15"/>
        <v>99.50172778811887</v>
      </c>
    </row>
    <row r="162" spans="1:11" ht="23.25" x14ac:dyDescent="0.25">
      <c r="A162" s="85"/>
      <c r="B162" s="86"/>
      <c r="C162" s="90"/>
      <c r="D162" s="73"/>
      <c r="E162" s="74"/>
      <c r="F162" s="79"/>
      <c r="G162" s="80"/>
      <c r="H162" s="8" t="s">
        <v>8</v>
      </c>
      <c r="I162" s="9">
        <f>I20+I42+I50+I81+I88+I99+I104+I109+I116+I141+I149+I156+I65+I58</f>
        <v>52240.399999999994</v>
      </c>
      <c r="J162" s="9">
        <f>J20+J42+J50+J81+J88+J99+J104+J109+J116+J141+J149+J156+J65+J58</f>
        <v>47520.399999999994</v>
      </c>
      <c r="K162" s="7">
        <f t="shared" si="15"/>
        <v>90.96484712980758</v>
      </c>
    </row>
    <row r="163" spans="1:11" ht="21.75" customHeight="1" x14ac:dyDescent="0.25">
      <c r="A163" s="87"/>
      <c r="B163" s="88"/>
      <c r="C163" s="91"/>
      <c r="D163" s="75"/>
      <c r="E163" s="76"/>
      <c r="F163" s="81"/>
      <c r="G163" s="82"/>
      <c r="H163" s="8" t="s">
        <v>9</v>
      </c>
      <c r="I163" s="9">
        <f>I21+I51+I129</f>
        <v>534513.69999999995</v>
      </c>
      <c r="J163" s="9">
        <f>J21+J51+J129</f>
        <v>533274.9</v>
      </c>
      <c r="K163" s="7">
        <f t="shared" si="15"/>
        <v>99.768237932909869</v>
      </c>
    </row>
    <row r="164" spans="1:11" x14ac:dyDescent="0.25">
      <c r="I164" s="27"/>
      <c r="J164" s="27"/>
      <c r="K164" s="7"/>
    </row>
    <row r="165" spans="1:11" x14ac:dyDescent="0.25">
      <c r="I165" s="28">
        <f>I17+I39+I46+I55+I62+I70+I78+I85+I91+I96+I101+I106+I113+I118+I125+I131+I138+I146+I153</f>
        <v>644274.36</v>
      </c>
      <c r="J165" s="28">
        <f>J17+J39+J46+J55+J62+J70+J78+J85+J91+J96+J101+J106+J113+J118+J125+J131+J138+J146+J153</f>
        <v>637964.55999999994</v>
      </c>
      <c r="K165" s="7">
        <f t="shared" si="15"/>
        <v>99.020634625286036</v>
      </c>
    </row>
  </sheetData>
  <mergeCells count="211">
    <mergeCell ref="A138:A142"/>
    <mergeCell ref="C138:C142"/>
    <mergeCell ref="B153:B154"/>
    <mergeCell ref="B155:B157"/>
    <mergeCell ref="A153:A154"/>
    <mergeCell ref="A155:A157"/>
    <mergeCell ref="A144:K144"/>
    <mergeCell ref="D146:D147"/>
    <mergeCell ref="E146:E147"/>
    <mergeCell ref="D148:D150"/>
    <mergeCell ref="E148:E150"/>
    <mergeCell ref="F146:F147"/>
    <mergeCell ref="G146:G147"/>
    <mergeCell ref="F148:F150"/>
    <mergeCell ref="G148:G150"/>
    <mergeCell ref="B140:B142"/>
    <mergeCell ref="D140:D142"/>
    <mergeCell ref="E140:E142"/>
    <mergeCell ref="F140:F142"/>
    <mergeCell ref="G140:G142"/>
    <mergeCell ref="A106:A110"/>
    <mergeCell ref="B106:B110"/>
    <mergeCell ref="C106:C110"/>
    <mergeCell ref="D106:D110"/>
    <mergeCell ref="E106:E110"/>
    <mergeCell ref="F106:F110"/>
    <mergeCell ref="G106:G110"/>
    <mergeCell ref="A118:A122"/>
    <mergeCell ref="B118:B122"/>
    <mergeCell ref="C118:C122"/>
    <mergeCell ref="D118:D122"/>
    <mergeCell ref="E118:E122"/>
    <mergeCell ref="F118:F122"/>
    <mergeCell ref="G118:G122"/>
    <mergeCell ref="A111:K111"/>
    <mergeCell ref="A112:K112"/>
    <mergeCell ref="A113:A117"/>
    <mergeCell ref="B113:B117"/>
    <mergeCell ref="E101:E105"/>
    <mergeCell ref="F101:F105"/>
    <mergeCell ref="G101:G105"/>
    <mergeCell ref="E125:E129"/>
    <mergeCell ref="F125:F129"/>
    <mergeCell ref="G125:G129"/>
    <mergeCell ref="C131:C135"/>
    <mergeCell ref="D131:D135"/>
    <mergeCell ref="E131:E135"/>
    <mergeCell ref="C113:C117"/>
    <mergeCell ref="D113:D117"/>
    <mergeCell ref="E113:E117"/>
    <mergeCell ref="F113:F117"/>
    <mergeCell ref="G113:G117"/>
    <mergeCell ref="G1:K1"/>
    <mergeCell ref="G2:K5"/>
    <mergeCell ref="G153:G157"/>
    <mergeCell ref="A151:K151"/>
    <mergeCell ref="C153:C157"/>
    <mergeCell ref="D153:D157"/>
    <mergeCell ref="E153:E157"/>
    <mergeCell ref="F153:F157"/>
    <mergeCell ref="A143:K143"/>
    <mergeCell ref="A145:K145"/>
    <mergeCell ref="A146:A150"/>
    <mergeCell ref="B146:B150"/>
    <mergeCell ref="C146:C150"/>
    <mergeCell ref="A130:K130"/>
    <mergeCell ref="F131:F135"/>
    <mergeCell ref="G131:G135"/>
    <mergeCell ref="A136:K136"/>
    <mergeCell ref="A137:K137"/>
    <mergeCell ref="A123:K123"/>
    <mergeCell ref="A124:K124"/>
    <mergeCell ref="A125:A129"/>
    <mergeCell ref="B125:B129"/>
    <mergeCell ref="C125:C129"/>
    <mergeCell ref="D125:D129"/>
    <mergeCell ref="D91:D95"/>
    <mergeCell ref="E91:E95"/>
    <mergeCell ref="F91:F95"/>
    <mergeCell ref="G91:G95"/>
    <mergeCell ref="A96:A100"/>
    <mergeCell ref="B96:B100"/>
    <mergeCell ref="C96:C100"/>
    <mergeCell ref="D96:D100"/>
    <mergeCell ref="E96:E100"/>
    <mergeCell ref="F96:F100"/>
    <mergeCell ref="G96:G100"/>
    <mergeCell ref="A101:A105"/>
    <mergeCell ref="B101:B105"/>
    <mergeCell ref="C101:C105"/>
    <mergeCell ref="D101:D105"/>
    <mergeCell ref="G78:G82"/>
    <mergeCell ref="A83:K83"/>
    <mergeCell ref="A84:K84"/>
    <mergeCell ref="A85:A89"/>
    <mergeCell ref="B85:B89"/>
    <mergeCell ref="C85:C89"/>
    <mergeCell ref="D85:D89"/>
    <mergeCell ref="E85:E89"/>
    <mergeCell ref="F85:F89"/>
    <mergeCell ref="A78:A82"/>
    <mergeCell ref="B78:B82"/>
    <mergeCell ref="C78:C82"/>
    <mergeCell ref="D78:D82"/>
    <mergeCell ref="E78:E82"/>
    <mergeCell ref="F78:F82"/>
    <mergeCell ref="G85:G89"/>
    <mergeCell ref="A90:K90"/>
    <mergeCell ref="A91:A95"/>
    <mergeCell ref="B91:B95"/>
    <mergeCell ref="C91:C95"/>
    <mergeCell ref="F70:F74"/>
    <mergeCell ref="G70:G74"/>
    <mergeCell ref="A75:K75"/>
    <mergeCell ref="A76:K76"/>
    <mergeCell ref="A77:K77"/>
    <mergeCell ref="F62:F66"/>
    <mergeCell ref="G62:G66"/>
    <mergeCell ref="A67:K67"/>
    <mergeCell ref="A69:K69"/>
    <mergeCell ref="A70:A74"/>
    <mergeCell ref="B70:B74"/>
    <mergeCell ref="C70:C74"/>
    <mergeCell ref="D70:D74"/>
    <mergeCell ref="E70:E74"/>
    <mergeCell ref="A68:K68"/>
    <mergeCell ref="E62:E66"/>
    <mergeCell ref="D49:D52"/>
    <mergeCell ref="E49:E52"/>
    <mergeCell ref="F49:F52"/>
    <mergeCell ref="G49:G52"/>
    <mergeCell ref="A54:K54"/>
    <mergeCell ref="A55:A59"/>
    <mergeCell ref="B55:B59"/>
    <mergeCell ref="C55:C59"/>
    <mergeCell ref="D55:D59"/>
    <mergeCell ref="E55:E59"/>
    <mergeCell ref="F55:F59"/>
    <mergeCell ref="G55:G59"/>
    <mergeCell ref="F27:F31"/>
    <mergeCell ref="H158:K158"/>
    <mergeCell ref="D158:E163"/>
    <mergeCell ref="F158:G163"/>
    <mergeCell ref="A38:K38"/>
    <mergeCell ref="A158:B163"/>
    <mergeCell ref="C158:C163"/>
    <mergeCell ref="G39:G43"/>
    <mergeCell ref="A44:K44"/>
    <mergeCell ref="A45:K45"/>
    <mergeCell ref="A46:A52"/>
    <mergeCell ref="B46:B52"/>
    <mergeCell ref="C46:C52"/>
    <mergeCell ref="A39:A43"/>
    <mergeCell ref="B39:B43"/>
    <mergeCell ref="C39:C43"/>
    <mergeCell ref="D39:D43"/>
    <mergeCell ref="E39:E43"/>
    <mergeCell ref="A60:K60"/>
    <mergeCell ref="A61:K61"/>
    <mergeCell ref="A62:A66"/>
    <mergeCell ref="B62:B66"/>
    <mergeCell ref="C62:C66"/>
    <mergeCell ref="D62:D66"/>
    <mergeCell ref="A17:A21"/>
    <mergeCell ref="B17:B21"/>
    <mergeCell ref="C17:C21"/>
    <mergeCell ref="D17:D21"/>
    <mergeCell ref="E17:E21"/>
    <mergeCell ref="A7:K7"/>
    <mergeCell ref="A32:A36"/>
    <mergeCell ref="B32:B36"/>
    <mergeCell ref="C32:C36"/>
    <mergeCell ref="D32:D36"/>
    <mergeCell ref="E32:E36"/>
    <mergeCell ref="F32:F36"/>
    <mergeCell ref="G22:G26"/>
    <mergeCell ref="F22:F26"/>
    <mergeCell ref="E22:E26"/>
    <mergeCell ref="D22:D26"/>
    <mergeCell ref="C22:C26"/>
    <mergeCell ref="B22:B26"/>
    <mergeCell ref="A22:A26"/>
    <mergeCell ref="A27:A31"/>
    <mergeCell ref="B27:B31"/>
    <mergeCell ref="C27:C31"/>
    <mergeCell ref="D27:D31"/>
    <mergeCell ref="E27:E31"/>
    <mergeCell ref="G27:G31"/>
    <mergeCell ref="F39:F43"/>
    <mergeCell ref="A53:K53"/>
    <mergeCell ref="F17:F21"/>
    <mergeCell ref="G17:G21"/>
    <mergeCell ref="A13:K13"/>
    <mergeCell ref="A16:K16"/>
    <mergeCell ref="D10:D11"/>
    <mergeCell ref="A9:A11"/>
    <mergeCell ref="B9:B11"/>
    <mergeCell ref="C9:C11"/>
    <mergeCell ref="G9:G11"/>
    <mergeCell ref="G32:G36"/>
    <mergeCell ref="A37:K37"/>
    <mergeCell ref="E10:F10"/>
    <mergeCell ref="D9:F9"/>
    <mergeCell ref="H9:K9"/>
    <mergeCell ref="H10:H11"/>
    <mergeCell ref="I10:I11"/>
    <mergeCell ref="J10:J11"/>
    <mergeCell ref="K10:K11"/>
    <mergeCell ref="A12:K12"/>
    <mergeCell ref="A14:K14"/>
    <mergeCell ref="A15:K15"/>
  </mergeCells>
  <pageMargins left="0.31496062992125984" right="0.31496062992125984" top="0.35433070866141736" bottom="0.35433070866141736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2021-04-30T07:10:57Z</dcterms:modified>
</cp:coreProperties>
</file>